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oyd\Box\004735 Chandler Elementary #32\MASTER\002 Owner\D-Correspondence\"/>
    </mc:Choice>
  </mc:AlternateContent>
  <xr:revisionPtr revIDLastSave="0" documentId="8_{FE04AE28-63D3-4367-BD08-EF796B2F573A}" xr6:coauthVersionLast="45" xr6:coauthVersionMax="45" xr10:uidLastSave="{00000000-0000-0000-0000-000000000000}"/>
  <bookViews>
    <workbookView xWindow="-108" yWindow="-108" windowWidth="23256" windowHeight="12576" xr2:uid="{1724ECAC-AF93-4785-9878-4E4E3603E5CB}"/>
  </bookViews>
  <sheets>
    <sheet name="SFB  NC600-16  GMP 2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3" i="1" l="1"/>
  <c r="H222" i="1"/>
  <c r="J217" i="1"/>
  <c r="I217" i="1"/>
  <c r="G217" i="1"/>
  <c r="F216" i="1"/>
  <c r="F215" i="1"/>
  <c r="F214" i="1"/>
  <c r="F213" i="1"/>
  <c r="F212" i="1"/>
  <c r="H211" i="1"/>
  <c r="H217" i="1" s="1"/>
  <c r="F211" i="1"/>
  <c r="J209" i="1"/>
  <c r="I209" i="1"/>
  <c r="H209" i="1"/>
  <c r="G209" i="1"/>
  <c r="F208" i="1"/>
  <c r="F207" i="1"/>
  <c r="F206" i="1"/>
  <c r="F205" i="1"/>
  <c r="F204" i="1"/>
  <c r="F203" i="1"/>
  <c r="F202" i="1"/>
  <c r="F201" i="1"/>
  <c r="F200" i="1"/>
  <c r="F199" i="1"/>
  <c r="F198" i="1"/>
  <c r="J196" i="1"/>
  <c r="I196" i="1"/>
  <c r="H196" i="1"/>
  <c r="G196" i="1"/>
  <c r="F195" i="1"/>
  <c r="F194" i="1"/>
  <c r="F193" i="1"/>
  <c r="J191" i="1"/>
  <c r="I191" i="1"/>
  <c r="H191" i="1"/>
  <c r="G191" i="1"/>
  <c r="F190" i="1"/>
  <c r="F189" i="1"/>
  <c r="F188" i="1"/>
  <c r="J186" i="1"/>
  <c r="I186" i="1"/>
  <c r="H186" i="1"/>
  <c r="G186" i="1"/>
  <c r="F185" i="1"/>
  <c r="F184" i="1"/>
  <c r="F183" i="1"/>
  <c r="F182" i="1"/>
  <c r="I180" i="1"/>
  <c r="H180" i="1"/>
  <c r="G180" i="1"/>
  <c r="F179" i="1"/>
  <c r="F178" i="1"/>
  <c r="F177" i="1"/>
  <c r="J176" i="1"/>
  <c r="J180" i="1" s="1"/>
  <c r="F176" i="1"/>
  <c r="J174" i="1"/>
  <c r="I174" i="1"/>
  <c r="H174" i="1"/>
  <c r="G174" i="1"/>
  <c r="F173" i="1"/>
  <c r="J171" i="1"/>
  <c r="I171" i="1"/>
  <c r="H171" i="1"/>
  <c r="G171" i="1"/>
  <c r="F170" i="1"/>
  <c r="F169" i="1"/>
  <c r="F168" i="1"/>
  <c r="F167" i="1"/>
  <c r="F166" i="1"/>
  <c r="F165" i="1"/>
  <c r="J163" i="1"/>
  <c r="I163" i="1"/>
  <c r="H163" i="1"/>
  <c r="G163" i="1"/>
  <c r="F162" i="1"/>
  <c r="F161" i="1"/>
  <c r="F160" i="1"/>
  <c r="F159" i="1"/>
  <c r="F158" i="1"/>
  <c r="F157" i="1"/>
  <c r="J155" i="1"/>
  <c r="I155" i="1"/>
  <c r="H155" i="1"/>
  <c r="G155" i="1"/>
  <c r="F154" i="1"/>
  <c r="J152" i="1"/>
  <c r="I152" i="1"/>
  <c r="H152" i="1"/>
  <c r="G152" i="1"/>
  <c r="F151" i="1"/>
  <c r="F150" i="1"/>
  <c r="F149" i="1"/>
  <c r="J147" i="1"/>
  <c r="I147" i="1"/>
  <c r="H147" i="1"/>
  <c r="G147" i="1"/>
  <c r="F146" i="1"/>
  <c r="F145" i="1"/>
  <c r="F144" i="1"/>
  <c r="F143" i="1"/>
  <c r="J141" i="1"/>
  <c r="I141" i="1"/>
  <c r="H141" i="1"/>
  <c r="G141" i="1"/>
  <c r="F140" i="1"/>
  <c r="F139" i="1"/>
  <c r="F138" i="1"/>
  <c r="F137" i="1"/>
  <c r="F136" i="1"/>
  <c r="F135" i="1"/>
  <c r="J133" i="1"/>
  <c r="I133" i="1"/>
  <c r="H133" i="1"/>
  <c r="G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J119" i="1"/>
  <c r="I119" i="1"/>
  <c r="H119" i="1"/>
  <c r="G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J104" i="1"/>
  <c r="I104" i="1"/>
  <c r="H104" i="1"/>
  <c r="G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J89" i="1"/>
  <c r="I89" i="1"/>
  <c r="H89" i="1"/>
  <c r="G89" i="1"/>
  <c r="F88" i="1"/>
  <c r="F87" i="1"/>
  <c r="F86" i="1"/>
  <c r="F85" i="1"/>
  <c r="F84" i="1"/>
  <c r="F83" i="1"/>
  <c r="F82" i="1"/>
  <c r="F81" i="1"/>
  <c r="F80" i="1"/>
  <c r="F79" i="1"/>
  <c r="J77" i="1"/>
  <c r="I77" i="1"/>
  <c r="H77" i="1"/>
  <c r="G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J61" i="1"/>
  <c r="I61" i="1"/>
  <c r="H61" i="1"/>
  <c r="G61" i="1"/>
  <c r="F60" i="1"/>
  <c r="F59" i="1"/>
  <c r="F58" i="1"/>
  <c r="F57" i="1"/>
  <c r="F56" i="1"/>
  <c r="J54" i="1"/>
  <c r="I54" i="1"/>
  <c r="H54" i="1"/>
  <c r="G54" i="1"/>
  <c r="F53" i="1"/>
  <c r="F52" i="1"/>
  <c r="F51" i="1"/>
  <c r="F50" i="1"/>
  <c r="F49" i="1"/>
  <c r="J47" i="1"/>
  <c r="I47" i="1"/>
  <c r="H47" i="1"/>
  <c r="G47" i="1"/>
  <c r="F46" i="1"/>
  <c r="F45" i="1"/>
  <c r="F44" i="1"/>
  <c r="F43" i="1"/>
  <c r="F42" i="1"/>
  <c r="F41" i="1"/>
  <c r="J39" i="1"/>
  <c r="I39" i="1"/>
  <c r="H39" i="1"/>
  <c r="G39" i="1"/>
  <c r="F38" i="1"/>
  <c r="F37" i="1"/>
  <c r="F36" i="1"/>
  <c r="F35" i="1"/>
  <c r="F34" i="1"/>
  <c r="F33" i="1"/>
  <c r="J31" i="1"/>
  <c r="I31" i="1"/>
  <c r="H31" i="1"/>
  <c r="G31" i="1"/>
  <c r="F30" i="1"/>
  <c r="F29" i="1"/>
  <c r="F28" i="1"/>
  <c r="J26" i="1"/>
  <c r="J218" i="1" s="1"/>
  <c r="J224" i="1" s="1"/>
  <c r="J18" i="1" s="1"/>
  <c r="I26" i="1"/>
  <c r="I218" i="1" s="1"/>
  <c r="I224" i="1" s="1"/>
  <c r="I18" i="1" s="1"/>
  <c r="H26" i="1"/>
  <c r="H218" i="1" s="1"/>
  <c r="H224" i="1" s="1"/>
  <c r="H18" i="1" s="1"/>
  <c r="G26" i="1"/>
  <c r="F25" i="1"/>
  <c r="F24" i="1"/>
  <c r="F23" i="1"/>
  <c r="H16" i="1"/>
  <c r="F209" i="1" l="1"/>
  <c r="F77" i="1"/>
  <c r="F147" i="1"/>
  <c r="G218" i="1"/>
  <c r="F186" i="1" s="1"/>
  <c r="F223" i="1" l="1"/>
  <c r="F217" i="1"/>
  <c r="F47" i="1"/>
  <c r="F219" i="1"/>
  <c r="F180" i="1"/>
  <c r="F171" i="1"/>
  <c r="F119" i="1"/>
  <c r="F54" i="1"/>
  <c r="F31" i="1"/>
  <c r="H17" i="1"/>
  <c r="F222" i="1"/>
  <c r="F163" i="1"/>
  <c r="F104" i="1"/>
  <c r="G224" i="1"/>
  <c r="F221" i="1"/>
  <c r="F220" i="1"/>
  <c r="E218" i="1"/>
  <c r="F155" i="1"/>
  <c r="F39" i="1"/>
  <c r="F174" i="1"/>
  <c r="F141" i="1"/>
  <c r="F191" i="1"/>
  <c r="F152" i="1"/>
  <c r="F89" i="1"/>
  <c r="F26" i="1"/>
  <c r="F61" i="1"/>
  <c r="F133" i="1"/>
  <c r="F196" i="1"/>
  <c r="E225" i="1" l="1"/>
  <c r="G18" i="1"/>
  <c r="E224" i="1"/>
  <c r="B219" i="1"/>
  <c r="B222" i="1"/>
  <c r="B223" i="1"/>
  <c r="E17" i="1" l="1"/>
  <c r="I16" i="1"/>
  <c r="B221" i="1"/>
  <c r="B220" i="1"/>
  <c r="B225" i="1" s="1"/>
</calcChain>
</file>

<file path=xl/sharedStrings.xml><?xml version="1.0" encoding="utf-8"?>
<sst xmlns="http://schemas.openxmlformats.org/spreadsheetml/2006/main" count="499" uniqueCount="455">
  <si>
    <t>NEW CONSTRUCTION</t>
  </si>
  <si>
    <t>SFB NC 600-06</t>
  </si>
  <si>
    <t>SCHEDULE OF VALUES</t>
  </si>
  <si>
    <t>School District</t>
  </si>
  <si>
    <t xml:space="preserve">Chandler Unified School District </t>
  </si>
  <si>
    <t>SFB Meeting Date:</t>
  </si>
  <si>
    <t xml:space="preserve"> SFB Project Number</t>
  </si>
  <si>
    <t>Architect Name</t>
  </si>
  <si>
    <t xml:space="preserve">HDA Architects </t>
  </si>
  <si>
    <t>SD</t>
  </si>
  <si>
    <t>CM @ Risk Name</t>
  </si>
  <si>
    <t xml:space="preserve">McCArthy Buildng Companies Inc. </t>
  </si>
  <si>
    <t>DD</t>
  </si>
  <si>
    <t>County</t>
  </si>
  <si>
    <t xml:space="preserve">Maricopa </t>
  </si>
  <si>
    <t>GMP</t>
  </si>
  <si>
    <t>Grade Configuration</t>
  </si>
  <si>
    <t>K-6</t>
  </si>
  <si>
    <t>Square Footage</t>
  </si>
  <si>
    <t>enter only here</t>
  </si>
  <si>
    <t>District Funded SF:</t>
  </si>
  <si>
    <t>Number of Buildings</t>
  </si>
  <si>
    <t>one</t>
  </si>
  <si>
    <r>
      <t xml:space="preserve">Construction Schedule </t>
    </r>
    <r>
      <rPr>
        <b/>
        <sz val="8"/>
        <rFont val="Arial"/>
        <family val="2"/>
      </rPr>
      <t>(number of days)</t>
    </r>
    <r>
      <rPr>
        <b/>
        <sz val="10"/>
        <rFont val="Arial"/>
        <family val="2"/>
      </rPr>
      <t>:</t>
    </r>
  </si>
  <si>
    <t>Student Capacity</t>
  </si>
  <si>
    <t>Prepared by:</t>
  </si>
  <si>
    <t>M Boyd</t>
  </si>
  <si>
    <t>Acres of Land</t>
  </si>
  <si>
    <t xml:space="preserve">14.51 Acres Gross </t>
  </si>
  <si>
    <t>Prepared by Company:</t>
  </si>
  <si>
    <t>McCarthy Building Companies</t>
  </si>
  <si>
    <r>
      <t xml:space="preserve">Permitting </t>
    </r>
    <r>
      <rPr>
        <b/>
        <sz val="6"/>
        <rFont val="Arial"/>
        <family val="2"/>
      </rPr>
      <t>(Name of County/City)</t>
    </r>
  </si>
  <si>
    <t xml:space="preserve">Town of Gilbet, AZ </t>
  </si>
  <si>
    <t>SFB Board Approved Budget</t>
  </si>
  <si>
    <t>SFB site costs (included in GMP)</t>
  </si>
  <si>
    <t>AW-Y</t>
  </si>
  <si>
    <r>
      <t xml:space="preserve">Grand GMP                         </t>
    </r>
    <r>
      <rPr>
        <b/>
        <sz val="5"/>
        <rFont val="Arial"/>
        <family val="2"/>
      </rPr>
      <t xml:space="preserve">(Total of SFB Base Cost and District Cost)   </t>
    </r>
  </si>
  <si>
    <t>Total GMP incld. SFB, District &amp; Adj. Ways</t>
  </si>
  <si>
    <t>AW-N</t>
  </si>
  <si>
    <t>SFB Cost per SF</t>
  </si>
  <si>
    <t>Cost per</t>
  </si>
  <si>
    <t>Other On-Site</t>
  </si>
  <si>
    <t>Adjacent Ways</t>
  </si>
  <si>
    <t>Cells to be completed - as required</t>
  </si>
  <si>
    <t xml:space="preserve"> SFB Unit</t>
  </si>
  <si>
    <t>SFB</t>
  </si>
  <si>
    <t xml:space="preserve">District </t>
  </si>
  <si>
    <t>Funding</t>
  </si>
  <si>
    <t>Off-Site</t>
  </si>
  <si>
    <t>On-Site</t>
  </si>
  <si>
    <t>Quantity</t>
  </si>
  <si>
    <t>(no markup)</t>
  </si>
  <si>
    <t>Base Cost</t>
  </si>
  <si>
    <t>Cost</t>
  </si>
  <si>
    <t>(Adjacent Ways, etc.)</t>
  </si>
  <si>
    <t>Div 1</t>
  </si>
  <si>
    <t>GENERAL CONDITIONS</t>
  </si>
  <si>
    <t>01 50 00</t>
  </si>
  <si>
    <t>tempory facilites</t>
  </si>
  <si>
    <t>01 56 19</t>
  </si>
  <si>
    <t>dust control</t>
  </si>
  <si>
    <t>incl w/ Earthwork</t>
  </si>
  <si>
    <t>01 57 13</t>
  </si>
  <si>
    <t>track off pads</t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</si>
  <si>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</si>
  <si>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</si>
  <si>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</si>
  <si>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</si>
  <si>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</si>
  <si>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</si>
  <si>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</si>
  <si>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Incl. with Earthwork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</si>
  <si>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</si>
  <si>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</si>
  <si>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</si>
  <si>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</si>
  <si>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</si>
  <si>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</si>
  <si>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</si>
  <si>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Incl. with Building 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</si>
  <si>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</si>
  <si>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</si>
  <si>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</si>
  <si>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</si>
  <si>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</si>
  <si>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</si>
  <si>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</si>
  <si>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 xml:space="preserve">Incl. with Flooring </t>
  </si>
  <si>
    <t>03 40 00</t>
  </si>
  <si>
    <t>precast concrete</t>
  </si>
  <si>
    <t>Incl. with Mason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</si>
  <si>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</si>
  <si>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</si>
  <si>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</si>
  <si>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</si>
  <si>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</si>
  <si>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</si>
  <si>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</si>
  <si>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</si>
  <si>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</si>
  <si>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</si>
  <si>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</si>
  <si>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</si>
  <si>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</si>
  <si>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</si>
  <si>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</si>
  <si>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</si>
  <si>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</si>
  <si>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</si>
  <si>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</si>
  <si>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</si>
  <si>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</si>
  <si>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Incl. with ST. Steel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</si>
  <si>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</si>
  <si>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</si>
  <si>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</si>
  <si>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</si>
  <si>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</si>
  <si>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</si>
  <si>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</si>
  <si>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</si>
  <si>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</si>
  <si>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</si>
  <si>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</si>
  <si>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</si>
  <si>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</si>
  <si>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</si>
  <si>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</si>
  <si>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</si>
  <si>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</si>
  <si>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</si>
  <si>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</si>
  <si>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</si>
  <si>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</si>
  <si>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</si>
  <si>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</si>
  <si>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</si>
  <si>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</si>
  <si>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</si>
  <si>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</si>
  <si>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</si>
  <si>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</si>
  <si>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</si>
  <si>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</si>
  <si>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</si>
  <si>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</si>
  <si>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</si>
  <si>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</si>
  <si>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</si>
  <si>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Incl with Foam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</si>
  <si>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</si>
  <si>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</si>
  <si>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</si>
  <si>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</si>
  <si>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</si>
  <si>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</si>
  <si>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</si>
  <si>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Incl. with Joint Seal.</t>
  </si>
  <si>
    <t>07 95 00</t>
  </si>
  <si>
    <t>roof expansion joint</t>
  </si>
  <si>
    <t>07 92 00</t>
  </si>
  <si>
    <t>joint sealants</t>
  </si>
  <si>
    <t xml:space="preserve">Incl. with W. P. 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</si>
  <si>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</si>
  <si>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</si>
  <si>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</si>
  <si>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</si>
  <si>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</si>
  <si>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</si>
  <si>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</si>
  <si>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</si>
  <si>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</si>
  <si>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 xml:space="preserve">Incl. with Glass </t>
  </si>
  <si>
    <t>08 44 00</t>
  </si>
  <si>
    <t>curtain walls</t>
  </si>
  <si>
    <t>08 50 00</t>
  </si>
  <si>
    <t>windows</t>
  </si>
  <si>
    <t xml:space="preserve">Incl with Doors </t>
  </si>
  <si>
    <t>08 60 00</t>
  </si>
  <si>
    <t>skylights</t>
  </si>
  <si>
    <t>08 70 00</t>
  </si>
  <si>
    <t>hardware</t>
  </si>
  <si>
    <t>Incl. with Doors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</si>
  <si>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</si>
  <si>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</si>
  <si>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</si>
  <si>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</si>
  <si>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</si>
  <si>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</si>
  <si>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</si>
  <si>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</si>
  <si>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</si>
  <si>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</si>
  <si>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</si>
  <si>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</si>
  <si>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</si>
  <si>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</si>
  <si>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</si>
  <si>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</si>
  <si>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</si>
  <si>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</si>
  <si>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</si>
  <si>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</si>
  <si>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</si>
  <si>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</si>
  <si>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</si>
  <si>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</si>
  <si>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</si>
  <si>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Incl. with Resilient</t>
  </si>
  <si>
    <t>09 64 00</t>
  </si>
  <si>
    <t>wood floors</t>
  </si>
  <si>
    <t>09 67 00</t>
  </si>
  <si>
    <t>epoxy</t>
  </si>
  <si>
    <t>09 80 00</t>
  </si>
  <si>
    <t>sound panels</t>
  </si>
  <si>
    <t>Incl with Acoustic</t>
  </si>
  <si>
    <t>09 90 00</t>
  </si>
  <si>
    <t>painting</t>
  </si>
  <si>
    <t>09 77 00</t>
  </si>
  <si>
    <t>fiberglass reinforced panels</t>
  </si>
  <si>
    <t xml:space="preserve">Incl with Kitchen 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</si>
  <si>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</si>
  <si>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</si>
  <si>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</si>
  <si>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</si>
  <si>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</si>
  <si>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</si>
  <si>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</si>
  <si>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</si>
  <si>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</si>
  <si>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</si>
  <si>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</si>
  <si>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Incl with Partitions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</si>
  <si>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</si>
  <si>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</si>
  <si>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</si>
  <si>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</si>
  <si>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</si>
  <si>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</si>
  <si>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Incl. with Partitions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</si>
  <si>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</si>
  <si>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</si>
  <si>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</si>
  <si>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</si>
  <si>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</si>
  <si>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</si>
  <si>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</si>
  <si>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</si>
  <si>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</si>
  <si>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</si>
  <si>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</si>
  <si>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</si>
  <si>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</si>
  <si>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</si>
  <si>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</si>
  <si>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</si>
  <si>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</si>
  <si>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</si>
  <si>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</si>
  <si>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</si>
  <si>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</si>
  <si>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</si>
  <si>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</si>
  <si>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</si>
  <si>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Incl. With A/V</t>
  </si>
  <si>
    <t>11 53 13</t>
  </si>
  <si>
    <t>fume hoods</t>
  </si>
  <si>
    <t xml:space="preserve">Incl. with Kitchen 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</si>
  <si>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</si>
  <si>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</si>
  <si>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</si>
  <si>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</si>
  <si>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</si>
  <si>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</si>
  <si>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</si>
  <si>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</si>
  <si>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 xml:space="preserve">W/ Athletic Equip. </t>
  </si>
  <si>
    <t>11 68 33</t>
  </si>
  <si>
    <t>ballfield backstop</t>
  </si>
  <si>
    <t>With Site fencing</t>
  </si>
  <si>
    <t>sports fields</t>
  </si>
  <si>
    <t>With Earthwork / LS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</si>
  <si>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</si>
  <si>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</si>
  <si>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</si>
  <si>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</si>
  <si>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</si>
  <si>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</si>
  <si>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</si>
  <si>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</si>
  <si>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</si>
  <si>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</si>
  <si>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</si>
  <si>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</si>
  <si>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</si>
  <si>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</si>
  <si>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</si>
  <si>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 xml:space="preserve">With Mason 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</si>
  <si>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</si>
  <si>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</si>
  <si>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</si>
  <si>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</si>
  <si>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</si>
  <si>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</si>
  <si>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</si>
  <si>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</si>
  <si>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</si>
  <si>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</si>
  <si>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</si>
  <si>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</si>
  <si>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</si>
  <si>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</si>
  <si>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</si>
  <si>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</si>
  <si>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</si>
  <si>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</si>
  <si>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</si>
  <si>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</si>
  <si>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</si>
  <si>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</si>
  <si>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</si>
  <si>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</si>
  <si>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</si>
  <si>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</si>
  <si>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</si>
  <si>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</si>
  <si>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</si>
  <si>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</si>
  <si>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</si>
  <si>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</si>
  <si>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Incl with Plumbing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</si>
  <si>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</si>
  <si>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</si>
  <si>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</si>
  <si>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</si>
  <si>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</si>
  <si>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</si>
  <si>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</si>
  <si>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</si>
  <si>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</si>
  <si>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</si>
  <si>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</si>
  <si>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</si>
  <si>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</si>
  <si>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Incl With Mechanical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</si>
  <si>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</si>
  <si>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</si>
  <si>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</si>
  <si>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</si>
  <si>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</si>
  <si>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</si>
  <si>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</si>
  <si>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</si>
  <si>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</si>
  <si>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</si>
  <si>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</si>
  <si>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</si>
  <si>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</si>
  <si>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</si>
  <si>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</si>
  <si>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</si>
  <si>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</si>
  <si>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</si>
  <si>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</si>
  <si>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</si>
  <si>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</si>
  <si>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 xml:space="preserve">Incl with electrical 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</si>
  <si>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</si>
  <si>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</si>
  <si>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</si>
  <si>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</si>
  <si>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</si>
  <si>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</si>
  <si>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</si>
  <si>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</si>
  <si>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</si>
  <si>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</si>
  <si>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</si>
  <si>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 xml:space="preserve">With Data Cabling 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</si>
  <si>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</si>
  <si>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</si>
  <si>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</si>
  <si>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</si>
  <si>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</si>
  <si>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</si>
  <si>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</si>
  <si>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</si>
  <si>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</si>
  <si>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</si>
  <si>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</si>
  <si>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 xml:space="preserve">With Security </t>
  </si>
  <si>
    <t>28 31 00</t>
  </si>
  <si>
    <t>fire alarm system</t>
  </si>
  <si>
    <t xml:space="preserve">With Elecrical </t>
  </si>
  <si>
    <t>Division 28 total</t>
  </si>
  <si>
    <t>Div 31</t>
  </si>
  <si>
    <t>EARTHWORK</t>
  </si>
  <si>
    <t>31 23 00</t>
  </si>
  <si>
    <t>earthwork/mass excavation</t>
  </si>
  <si>
    <t>import/export dirt</t>
  </si>
  <si>
    <t>With Earthwork</t>
  </si>
  <si>
    <t>31 31 00</t>
  </si>
  <si>
    <t>soil treatment - termite</t>
  </si>
  <si>
    <t>With Concrete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</si>
  <si>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</si>
  <si>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</si>
  <si>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</si>
  <si>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</si>
  <si>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</si>
  <si>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</si>
  <si>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</si>
  <si>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</si>
  <si>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</si>
  <si>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site concrete</t>
  </si>
  <si>
    <t>sidewalks</t>
  </si>
  <si>
    <t>With Site concrete</t>
  </si>
  <si>
    <t>32 17 00</t>
  </si>
  <si>
    <t>striping/signage</t>
  </si>
  <si>
    <t>32 31 13</t>
  </si>
  <si>
    <t>chainlink fencing</t>
  </si>
  <si>
    <t>With Wrought Iron</t>
  </si>
  <si>
    <t>32 31 19</t>
  </si>
  <si>
    <t>wrought iron fencing</t>
  </si>
  <si>
    <t>32 32 00</t>
  </si>
  <si>
    <t>retaining walls</t>
  </si>
  <si>
    <t>With Masonry</t>
  </si>
  <si>
    <t>32 80 00</t>
  </si>
  <si>
    <t>irrigation</t>
  </si>
  <si>
    <t xml:space="preserve">With Landscaping 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</si>
  <si>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</si>
  <si>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</si>
  <si>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</si>
  <si>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</si>
  <si>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</si>
  <si>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</si>
  <si>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</si>
  <si>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</si>
  <si>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</si>
  <si>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</si>
  <si>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</si>
  <si>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</si>
  <si>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</si>
  <si>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</si>
  <si>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</si>
  <si>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</si>
  <si>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</si>
  <si>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</si>
  <si>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</si>
  <si>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</si>
  <si>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</si>
  <si>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</si>
  <si>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</si>
  <si>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</si>
  <si>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Grand Guaranteed Maximum Price (GMP)</t>
  </si>
  <si>
    <t>(Total of SFB Base Cost and District Cost)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</si>
</sst>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&quot;$&quot;#,##0.00;\(&quot;$&quot;#,##0.00\)"/>
    <numFmt numFmtId="167" formatCode="m/d/yy"/>
    <numFmt numFmtId="168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 MT"/>
    </font>
    <font>
      <sz val="10"/>
      <color indexed="8"/>
      <name val="Arial MT"/>
    </font>
    <font>
      <b/>
      <sz val="10"/>
      <name val="Arial"/>
      <family val="2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b/>
      <sz val="5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indexed="12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368">
    <xf numFmtId="0" fontId="0" fillId="0" borderId="0" xfId="0"/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2" borderId="6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7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/>
      <protection locked="0"/>
    </xf>
    <xf numFmtId="0" fontId="4" fillId="0" borderId="8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165" fontId="4" fillId="0" borderId="7" xfId="0" applyNumberFormat="1" applyFont="1" applyBorder="1" applyAlignment="1">
      <alignment horizontal="right" vertical="top" wrapText="1"/>
    </xf>
    <xf numFmtId="7" fontId="4" fillId="0" borderId="7" xfId="0" applyNumberFormat="1" applyFont="1" applyBorder="1" applyAlignment="1">
      <alignment vertical="top"/>
    </xf>
    <xf numFmtId="49" fontId="4" fillId="3" borderId="10" xfId="2" applyNumberFormat="1" applyFont="1" applyFill="1" applyBorder="1" applyAlignment="1" applyProtection="1">
      <alignment horizontal="left" vertical="top" wrapText="1"/>
    </xf>
    <xf numFmtId="49" fontId="4" fillId="3" borderId="11" xfId="2" applyNumberFormat="1" applyFont="1" applyFill="1" applyBorder="1" applyAlignment="1" applyProtection="1">
      <alignment horizontal="left" vertical="top" wrapText="1"/>
    </xf>
    <xf numFmtId="165" fontId="8" fillId="0" borderId="7" xfId="0" quotePrefix="1" applyNumberFormat="1" applyFont="1" applyBorder="1" applyAlignment="1">
      <alignment horizontal="right" vertical="top"/>
    </xf>
    <xf numFmtId="165" fontId="4" fillId="0" borderId="0" xfId="0" applyNumberFormat="1" applyFont="1" applyAlignment="1" applyProtection="1">
      <alignment horizontal="right" vertical="top" wrapText="1"/>
      <protection locked="0"/>
    </xf>
    <xf numFmtId="165" fontId="4" fillId="0" borderId="0" xfId="0" quotePrefix="1" applyNumberFormat="1" applyFont="1" applyAlignment="1" applyProtection="1">
      <alignment horizontal="right" vertical="top"/>
      <protection locked="0"/>
    </xf>
    <xf numFmtId="165" fontId="8" fillId="0" borderId="0" xfId="0" quotePrefix="1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2" fillId="0" borderId="7" xfId="0" applyFont="1" applyBorder="1" applyAlignment="1">
      <alignment horizontal="right" wrapText="1"/>
    </xf>
    <xf numFmtId="7" fontId="4" fillId="0" borderId="7" xfId="0" applyNumberFormat="1" applyFont="1" applyBorder="1" applyAlignment="1">
      <alignment vertical="top" wrapText="1"/>
    </xf>
    <xf numFmtId="49" fontId="4" fillId="3" borderId="0" xfId="2" applyNumberFormat="1" applyFont="1" applyFill="1" applyBorder="1" applyAlignment="1" applyProtection="1">
      <alignment horizontal="left" vertical="top" wrapText="1"/>
    </xf>
    <xf numFmtId="49" fontId="4" fillId="3" borderId="7" xfId="2" applyNumberFormat="1" applyFont="1" applyFill="1" applyBorder="1" applyAlignment="1" applyProtection="1">
      <alignment horizontal="left" vertical="top" wrapText="1"/>
    </xf>
    <xf numFmtId="0" fontId="8" fillId="0" borderId="7" xfId="0" applyFont="1" applyBorder="1" applyAlignment="1">
      <alignment horizontal="right" vertical="top" wrapText="1"/>
    </xf>
    <xf numFmtId="0" fontId="4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4" fillId="0" borderId="7" xfId="0" applyFont="1" applyBorder="1" applyAlignment="1">
      <alignment horizontal="right" vertical="top" wrapText="1"/>
    </xf>
    <xf numFmtId="7" fontId="4" fillId="0" borderId="8" xfId="0" applyNumberFormat="1" applyFont="1" applyBorder="1" applyAlignment="1">
      <alignment vertical="top" wrapText="1"/>
    </xf>
    <xf numFmtId="3" fontId="4" fillId="4" borderId="12" xfId="2" applyNumberFormat="1" applyFont="1" applyFill="1" applyBorder="1" applyAlignment="1" applyProtection="1">
      <alignment horizontal="left" vertical="top" wrapText="1"/>
      <protection locked="0"/>
    </xf>
    <xf numFmtId="3" fontId="6" fillId="3" borderId="13" xfId="0" applyNumberFormat="1" applyFont="1" applyFill="1" applyBorder="1" applyAlignment="1">
      <alignment vertical="center" wrapText="1"/>
    </xf>
    <xf numFmtId="0" fontId="0" fillId="4" borderId="12" xfId="0" applyFill="1" applyBorder="1" applyAlignment="1" applyProtection="1">
      <alignment vertical="top" wrapText="1"/>
      <protection locked="0"/>
    </xf>
    <xf numFmtId="0" fontId="0" fillId="3" borderId="7" xfId="0" applyFill="1" applyBorder="1" applyAlignment="1">
      <alignment vertical="top" wrapText="1"/>
    </xf>
    <xf numFmtId="3" fontId="0" fillId="4" borderId="12" xfId="0" applyNumberFormat="1" applyFill="1" applyBorder="1" applyAlignment="1" applyProtection="1">
      <alignment vertical="top" wrapText="1"/>
      <protection locked="0"/>
    </xf>
    <xf numFmtId="3" fontId="0" fillId="3" borderId="7" xfId="0" applyNumberFormat="1" applyFill="1" applyBorder="1" applyAlignment="1">
      <alignment vertical="top" wrapText="1"/>
    </xf>
    <xf numFmtId="49" fontId="0" fillId="3" borderId="4" xfId="0" applyNumberFormat="1" applyFill="1" applyBorder="1" applyAlignment="1">
      <alignment vertical="top" wrapText="1"/>
    </xf>
    <xf numFmtId="49" fontId="0" fillId="3" borderId="5" xfId="0" applyNumberFormat="1" applyFill="1" applyBorder="1" applyAlignment="1">
      <alignment vertical="top" wrapText="1"/>
    </xf>
    <xf numFmtId="7" fontId="4" fillId="0" borderId="3" xfId="0" applyNumberFormat="1" applyFont="1" applyBorder="1" applyAlignment="1">
      <alignment vertical="top" wrapText="1"/>
    </xf>
    <xf numFmtId="166" fontId="8" fillId="5" borderId="18" xfId="3" applyNumberFormat="1" applyFont="1" applyFill="1" applyBorder="1" applyAlignment="1">
      <alignment horizontal="left" wrapText="1"/>
    </xf>
    <xf numFmtId="164" fontId="4" fillId="3" borderId="3" xfId="2" applyNumberFormat="1" applyFont="1" applyFill="1" applyBorder="1" applyAlignment="1" applyProtection="1">
      <alignment horizontal="left" vertical="center" wrapText="1"/>
    </xf>
    <xf numFmtId="164" fontId="0" fillId="3" borderId="0" xfId="0" applyNumberFormat="1" applyFill="1" applyAlignment="1">
      <alignment horizontal="left" vertical="top" wrapText="1"/>
    </xf>
    <xf numFmtId="167" fontId="4" fillId="3" borderId="7" xfId="0" applyNumberFormat="1" applyFont="1" applyFill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7" fontId="4" fillId="0" borderId="20" xfId="0" applyNumberFormat="1" applyFont="1" applyBorder="1" applyAlignment="1">
      <alignment vertical="top" wrapText="1"/>
    </xf>
    <xf numFmtId="164" fontId="4" fillId="3" borderId="2" xfId="2" applyNumberFormat="1" applyFont="1" applyFill="1" applyBorder="1" applyAlignment="1" applyProtection="1">
      <alignment horizontal="left" vertical="center" wrapText="1"/>
    </xf>
    <xf numFmtId="164" fontId="4" fillId="3" borderId="20" xfId="2" applyNumberFormat="1" applyFont="1" applyFill="1" applyBorder="1" applyAlignment="1" applyProtection="1">
      <alignment horizontal="left" vertical="center" wrapText="1"/>
    </xf>
    <xf numFmtId="164" fontId="0" fillId="3" borderId="1" xfId="0" applyNumberFormat="1" applyFill="1" applyBorder="1" applyAlignment="1">
      <alignment horizontal="left" vertical="top" wrapText="1"/>
    </xf>
    <xf numFmtId="164" fontId="4" fillId="3" borderId="2" xfId="0" applyNumberFormat="1" applyFont="1" applyFill="1" applyBorder="1" applyAlignment="1">
      <alignment horizontal="left" vertical="top" wrapText="1"/>
    </xf>
    <xf numFmtId="0" fontId="4" fillId="0" borderId="2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7" fontId="4" fillId="0" borderId="22" xfId="0" applyNumberFormat="1" applyFont="1" applyBorder="1" applyAlignment="1">
      <alignment vertical="top" wrapText="1"/>
    </xf>
    <xf numFmtId="164" fontId="4" fillId="0" borderId="8" xfId="2" applyNumberFormat="1" applyFont="1" applyFill="1" applyBorder="1" applyAlignment="1" applyProtection="1">
      <alignment horizontal="left" vertical="top" wrapText="1"/>
    </xf>
    <xf numFmtId="4" fontId="9" fillId="0" borderId="8" xfId="0" applyNumberFormat="1" applyFont="1" applyBorder="1" applyAlignment="1">
      <alignment horizontal="right" vertical="center" wrapText="1"/>
    </xf>
    <xf numFmtId="10" fontId="4" fillId="0" borderId="7" xfId="2" applyNumberFormat="1" applyFont="1" applyFill="1" applyBorder="1" applyAlignment="1" applyProtection="1">
      <alignment horizontal="center" vertical="top" wrapText="1"/>
    </xf>
    <xf numFmtId="164" fontId="4" fillId="0" borderId="7" xfId="2" applyNumberFormat="1" applyFont="1" applyFill="1" applyBorder="1" applyAlignment="1" applyProtection="1">
      <alignment horizontal="center" vertical="top" wrapText="1"/>
    </xf>
    <xf numFmtId="0" fontId="4" fillId="0" borderId="7" xfId="2" applyNumberFormat="1" applyFont="1" applyFill="1" applyBorder="1" applyAlignment="1" applyProtection="1">
      <alignment horizontal="center" vertical="top" wrapText="1"/>
    </xf>
    <xf numFmtId="0" fontId="8" fillId="0" borderId="2" xfId="0" applyFont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164" fontId="4" fillId="3" borderId="23" xfId="2" applyNumberFormat="1" applyFont="1" applyFill="1" applyBorder="1" applyAlignment="1" applyProtection="1">
      <alignment horizontal="left" vertical="top" wrapText="1"/>
    </xf>
    <xf numFmtId="4" fontId="4" fillId="3" borderId="10" xfId="0" applyNumberFormat="1" applyFont="1" applyFill="1" applyBorder="1" applyAlignment="1">
      <alignment horizontal="center" vertical="top" wrapText="1"/>
    </xf>
    <xf numFmtId="164" fontId="4" fillId="3" borderId="23" xfId="2" applyNumberFormat="1" applyFont="1" applyFill="1" applyBorder="1" applyAlignment="1" applyProtection="1">
      <alignment horizontal="right" vertical="top" wrapText="1"/>
    </xf>
    <xf numFmtId="164" fontId="4" fillId="3" borderId="23" xfId="0" applyNumberFormat="1" applyFont="1" applyFill="1" applyBorder="1" applyAlignment="1">
      <alignment horizontal="right" vertical="top" wrapText="1"/>
    </xf>
    <xf numFmtId="164" fontId="4" fillId="3" borderId="23" xfId="0" applyNumberFormat="1" applyFont="1" applyFill="1" applyBorder="1" applyAlignment="1">
      <alignment horizontal="center" vertical="top" wrapText="1"/>
    </xf>
    <xf numFmtId="0" fontId="4" fillId="4" borderId="24" xfId="0" applyFont="1" applyFill="1" applyBorder="1" applyAlignment="1">
      <alignment vertical="top" wrapText="1"/>
    </xf>
    <xf numFmtId="3" fontId="4" fillId="3" borderId="25" xfId="2" applyNumberFormat="1" applyFont="1" applyFill="1" applyBorder="1" applyAlignment="1" applyProtection="1">
      <alignment horizontal="righ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164" fontId="4" fillId="3" borderId="25" xfId="2" applyNumberFormat="1" applyFont="1" applyFill="1" applyBorder="1" applyAlignment="1" applyProtection="1">
      <alignment horizontal="center" vertical="top" wrapText="1"/>
    </xf>
    <xf numFmtId="164" fontId="4" fillId="3" borderId="25" xfId="0" applyNumberFormat="1" applyFont="1" applyFill="1" applyBorder="1" applyAlignment="1">
      <alignment horizontal="center" vertical="top" wrapText="1"/>
    </xf>
    <xf numFmtId="164" fontId="13" fillId="3" borderId="25" xfId="0" applyNumberFormat="1" applyFont="1" applyFill="1" applyBorder="1" applyAlignment="1">
      <alignment horizontal="center" vertical="top" wrapText="1"/>
    </xf>
    <xf numFmtId="0" fontId="8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>
      <alignment vertical="top" wrapText="1"/>
    </xf>
    <xf numFmtId="3" fontId="4" fillId="3" borderId="25" xfId="2" applyNumberFormat="1" applyFont="1" applyFill="1" applyBorder="1" applyAlignment="1" applyProtection="1">
      <alignment horizontal="center" vertical="top" wrapText="1"/>
    </xf>
    <xf numFmtId="4" fontId="4" fillId="0" borderId="0" xfId="0" applyNumberFormat="1" applyFont="1" applyAlignment="1">
      <alignment horizontal="center" vertical="top" wrapText="1"/>
    </xf>
    <xf numFmtId="164" fontId="14" fillId="3" borderId="2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6" fillId="0" borderId="3" xfId="0" applyFont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4" fillId="6" borderId="27" xfId="0" applyFont="1" applyFill="1" applyBorder="1"/>
    <xf numFmtId="7" fontId="7" fillId="6" borderId="28" xfId="0" applyNumberFormat="1" applyFont="1" applyFill="1" applyBorder="1"/>
    <xf numFmtId="4" fontId="7" fillId="7" borderId="27" xfId="2" applyNumberFormat="1" applyFont="1" applyFill="1" applyBorder="1" applyProtection="1">
      <protection locked="0"/>
    </xf>
    <xf numFmtId="0" fontId="7" fillId="7" borderId="27" xfId="1" applyNumberFormat="1" applyFont="1" applyFill="1" applyBorder="1" applyAlignment="1" applyProtection="1">
      <alignment horizontal="right"/>
    </xf>
    <xf numFmtId="164" fontId="6" fillId="7" borderId="27" xfId="2" applyNumberFormat="1" applyFont="1" applyFill="1" applyBorder="1" applyAlignment="1" applyProtection="1">
      <alignment horizontal="right"/>
      <protection locked="0"/>
    </xf>
    <xf numFmtId="164" fontId="6" fillId="7" borderId="27" xfId="0" applyNumberFormat="1" applyFont="1" applyFill="1" applyBorder="1" applyProtection="1">
      <protection locked="0"/>
    </xf>
    <xf numFmtId="164" fontId="6" fillId="7" borderId="29" xfId="0" applyNumberFormat="1" applyFont="1" applyFill="1" applyBorder="1" applyProtection="1">
      <protection locked="0"/>
    </xf>
    <xf numFmtId="7" fontId="7" fillId="0" borderId="7" xfId="0" applyNumberFormat="1" applyFont="1" applyBorder="1" applyAlignment="1">
      <alignment horizontal="right"/>
    </xf>
    <xf numFmtId="5" fontId="7" fillId="0" borderId="0" xfId="0" applyNumberFormat="1" applyFont="1" applyProtection="1">
      <protection locked="0"/>
    </xf>
    <xf numFmtId="168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1" xfId="0" applyBorder="1"/>
    <xf numFmtId="0" fontId="6" fillId="0" borderId="30" xfId="0" quotePrefix="1" applyFont="1" applyBorder="1" applyAlignment="1">
      <alignment horizontal="center"/>
    </xf>
    <xf numFmtId="0" fontId="6" fillId="0" borderId="5" xfId="0" applyFont="1" applyBorder="1" applyAlignment="1">
      <alignment horizontal="left" indent="1"/>
    </xf>
    <xf numFmtId="7" fontId="7" fillId="0" borderId="31" xfId="0" applyNumberFormat="1" applyFont="1" applyBorder="1"/>
    <xf numFmtId="4" fontId="7" fillId="8" borderId="31" xfId="2" applyNumberFormat="1" applyFont="1" applyFill="1" applyBorder="1" applyProtection="1">
      <protection locked="0"/>
    </xf>
    <xf numFmtId="164" fontId="7" fillId="2" borderId="17" xfId="1" applyNumberFormat="1" applyFont="1" applyFill="1" applyBorder="1" applyAlignment="1" applyProtection="1">
      <alignment horizontal="right"/>
    </xf>
    <xf numFmtId="164" fontId="6" fillId="8" borderId="5" xfId="0" applyNumberFormat="1" applyFont="1" applyFill="1" applyBorder="1" applyProtection="1">
      <protection locked="0"/>
    </xf>
    <xf numFmtId="164" fontId="6" fillId="8" borderId="32" xfId="0" applyNumberFormat="1" applyFont="1" applyFill="1" applyBorder="1" applyProtection="1">
      <protection locked="0"/>
    </xf>
    <xf numFmtId="164" fontId="6" fillId="4" borderId="31" xfId="2" applyNumberFormat="1" applyFont="1" applyFill="1" applyBorder="1" applyAlignment="1" applyProtection="1">
      <alignment horizontal="right"/>
      <protection locked="0"/>
    </xf>
    <xf numFmtId="0" fontId="6" fillId="0" borderId="33" xfId="0" quotePrefix="1" applyFont="1" applyBorder="1" applyAlignment="1">
      <alignment horizontal="center"/>
    </xf>
    <xf numFmtId="0" fontId="6" fillId="0" borderId="34" xfId="0" applyFont="1" applyBorder="1" applyAlignment="1">
      <alignment horizontal="left" indent="1"/>
    </xf>
    <xf numFmtId="7" fontId="7" fillId="0" borderId="35" xfId="0" applyNumberFormat="1" applyFont="1" applyBorder="1"/>
    <xf numFmtId="4" fontId="7" fillId="8" borderId="36" xfId="2" applyNumberFormat="1" applyFont="1" applyFill="1" applyBorder="1" applyProtection="1">
      <protection locked="0"/>
    </xf>
    <xf numFmtId="164" fontId="7" fillId="2" borderId="37" xfId="1" applyNumberFormat="1" applyFont="1" applyFill="1" applyBorder="1" applyAlignment="1" applyProtection="1">
      <alignment horizontal="right"/>
    </xf>
    <xf numFmtId="164" fontId="6" fillId="4" borderId="35" xfId="2" applyNumberFormat="1" applyFont="1" applyFill="1" applyBorder="1" applyAlignment="1" applyProtection="1">
      <alignment horizontal="right"/>
      <protection locked="0"/>
    </xf>
    <xf numFmtId="164" fontId="6" fillId="8" borderId="2" xfId="0" applyNumberFormat="1" applyFont="1" applyFill="1" applyBorder="1" applyProtection="1">
      <protection locked="0"/>
    </xf>
    <xf numFmtId="164" fontId="6" fillId="8" borderId="38" xfId="0" applyNumberFormat="1" applyFont="1" applyFill="1" applyBorder="1" applyProtection="1">
      <protection locked="0"/>
    </xf>
    <xf numFmtId="0" fontId="6" fillId="0" borderId="8" xfId="0" applyFont="1" applyBorder="1" applyAlignment="1">
      <alignment horizontal="center"/>
    </xf>
    <xf numFmtId="10" fontId="4" fillId="0" borderId="8" xfId="0" applyNumberFormat="1" applyFont="1" applyBorder="1" applyAlignment="1" applyProtection="1">
      <alignment horizontal="center"/>
      <protection hidden="1"/>
    </xf>
    <xf numFmtId="0" fontId="4" fillId="0" borderId="7" xfId="0" applyFont="1" applyBorder="1" applyAlignment="1">
      <alignment horizontal="right"/>
    </xf>
    <xf numFmtId="7" fontId="7" fillId="0" borderId="8" xfId="0" applyNumberFormat="1" applyFont="1" applyBorder="1"/>
    <xf numFmtId="4" fontId="0" fillId="6" borderId="8" xfId="0" applyNumberFormat="1" applyFill="1" applyBorder="1" applyProtection="1">
      <protection locked="0"/>
    </xf>
    <xf numFmtId="164" fontId="7" fillId="2" borderId="8" xfId="1" applyNumberFormat="1" applyFont="1" applyFill="1" applyBorder="1" applyAlignment="1" applyProtection="1">
      <alignment horizontal="right"/>
    </xf>
    <xf numFmtId="164" fontId="7" fillId="2" borderId="7" xfId="2" applyNumberFormat="1" applyFont="1" applyFill="1" applyBorder="1" applyProtection="1"/>
    <xf numFmtId="0" fontId="4" fillId="6" borderId="39" xfId="0" applyFont="1" applyFill="1" applyBorder="1" applyAlignment="1">
      <alignment horizontal="center"/>
    </xf>
    <xf numFmtId="0" fontId="4" fillId="6" borderId="40" xfId="0" applyFont="1" applyFill="1" applyBorder="1"/>
    <xf numFmtId="4" fontId="7" fillId="7" borderId="40" xfId="2" applyNumberFormat="1" applyFont="1" applyFill="1" applyBorder="1" applyProtection="1">
      <protection locked="0"/>
    </xf>
    <xf numFmtId="0" fontId="7" fillId="7" borderId="40" xfId="1" applyNumberFormat="1" applyFont="1" applyFill="1" applyBorder="1" applyAlignment="1" applyProtection="1">
      <alignment horizontal="right"/>
    </xf>
    <xf numFmtId="164" fontId="6" fillId="6" borderId="40" xfId="2" applyNumberFormat="1" applyFont="1" applyFill="1" applyBorder="1" applyAlignment="1" applyProtection="1">
      <alignment horizontal="right"/>
      <protection locked="0"/>
    </xf>
    <xf numFmtId="164" fontId="6" fillId="7" borderId="40" xfId="0" applyNumberFormat="1" applyFont="1" applyFill="1" applyBorder="1" applyProtection="1">
      <protection locked="0"/>
    </xf>
    <xf numFmtId="164" fontId="6" fillId="7" borderId="41" xfId="0" applyNumberFormat="1" applyFont="1" applyFill="1" applyBorder="1" applyProtection="1">
      <protection locked="0"/>
    </xf>
    <xf numFmtId="164" fontId="6" fillId="8" borderId="42" xfId="0" applyNumberFormat="1" applyFont="1" applyFill="1" applyBorder="1" applyProtection="1">
      <protection locked="0"/>
    </xf>
    <xf numFmtId="164" fontId="6" fillId="8" borderId="43" xfId="0" applyNumberFormat="1" applyFont="1" applyFill="1" applyBorder="1" applyProtection="1">
      <protection locked="0"/>
    </xf>
    <xf numFmtId="4" fontId="7" fillId="8" borderId="44" xfId="2" applyNumberFormat="1" applyFont="1" applyFill="1" applyBorder="1" applyProtection="1">
      <protection locked="0"/>
    </xf>
    <xf numFmtId="10" fontId="4" fillId="0" borderId="22" xfId="0" applyNumberFormat="1" applyFont="1" applyBorder="1" applyAlignment="1" applyProtection="1">
      <alignment horizontal="center"/>
      <protection hidden="1"/>
    </xf>
    <xf numFmtId="0" fontId="4" fillId="0" borderId="2" xfId="0" applyFont="1" applyBorder="1" applyAlignment="1">
      <alignment horizontal="right"/>
    </xf>
    <xf numFmtId="7" fontId="7" fillId="0" borderId="22" xfId="0" applyNumberFormat="1" applyFont="1" applyBorder="1"/>
    <xf numFmtId="4" fontId="0" fillId="6" borderId="22" xfId="0" applyNumberFormat="1" applyFill="1" applyBorder="1" applyProtection="1">
      <protection locked="0"/>
    </xf>
    <xf numFmtId="164" fontId="7" fillId="2" borderId="2" xfId="2" applyNumberFormat="1" applyFont="1" applyFill="1" applyBorder="1" applyProtection="1"/>
    <xf numFmtId="0" fontId="4" fillId="6" borderId="45" xfId="0" applyFont="1" applyFill="1" applyBorder="1" applyAlignment="1">
      <alignment horizontal="center"/>
    </xf>
    <xf numFmtId="0" fontId="4" fillId="6" borderId="10" xfId="0" applyFont="1" applyFill="1" applyBorder="1"/>
    <xf numFmtId="4" fontId="7" fillId="7" borderId="10" xfId="2" applyNumberFormat="1" applyFont="1" applyFill="1" applyBorder="1" applyProtection="1">
      <protection locked="0"/>
    </xf>
    <xf numFmtId="4" fontId="7" fillId="7" borderId="40" xfId="1" applyNumberFormat="1" applyFont="1" applyFill="1" applyBorder="1" applyAlignment="1" applyProtection="1">
      <alignment horizontal="right"/>
    </xf>
    <xf numFmtId="164" fontId="7" fillId="7" borderId="40" xfId="2" applyNumberFormat="1" applyFont="1" applyFill="1" applyBorder="1" applyAlignment="1" applyProtection="1">
      <alignment horizontal="right"/>
      <protection locked="0"/>
    </xf>
    <xf numFmtId="0" fontId="6" fillId="0" borderId="46" xfId="0" quotePrefix="1" applyFont="1" applyBorder="1" applyAlignment="1">
      <alignment horizontal="center"/>
    </xf>
    <xf numFmtId="0" fontId="6" fillId="0" borderId="13" xfId="0" applyFont="1" applyBorder="1" applyAlignment="1">
      <alignment horizontal="left" indent="1"/>
    </xf>
    <xf numFmtId="7" fontId="7" fillId="0" borderId="12" xfId="0" applyNumberFormat="1" applyFont="1" applyBorder="1"/>
    <xf numFmtId="4" fontId="7" fillId="8" borderId="47" xfId="2" applyNumberFormat="1" applyFont="1" applyFill="1" applyBorder="1" applyProtection="1">
      <protection locked="0"/>
    </xf>
    <xf numFmtId="164" fontId="7" fillId="2" borderId="16" xfId="1" applyNumberFormat="1" applyFont="1" applyFill="1" applyBorder="1" applyAlignment="1" applyProtection="1">
      <alignment horizontal="right"/>
    </xf>
    <xf numFmtId="164" fontId="6" fillId="4" borderId="12" xfId="2" applyNumberFormat="1" applyFont="1" applyFill="1" applyBorder="1" applyAlignment="1" applyProtection="1">
      <alignment horizontal="right"/>
      <protection locked="0"/>
    </xf>
    <xf numFmtId="0" fontId="6" fillId="0" borderId="46" xfId="0" applyFont="1" applyBorder="1" applyAlignment="1">
      <alignment horizontal="center"/>
    </xf>
    <xf numFmtId="164" fontId="7" fillId="8" borderId="48" xfId="2" applyNumberFormat="1" applyFont="1" applyFill="1" applyBorder="1" applyAlignment="1" applyProtection="1">
      <alignment horizontal="right"/>
      <protection locked="0"/>
    </xf>
    <xf numFmtId="164" fontId="7" fillId="2" borderId="22" xfId="1" applyNumberFormat="1" applyFont="1" applyFill="1" applyBorder="1" applyAlignment="1" applyProtection="1">
      <alignment horizontal="right"/>
    </xf>
    <xf numFmtId="164" fontId="7" fillId="2" borderId="49" xfId="2" applyNumberFormat="1" applyFont="1" applyFill="1" applyBorder="1" applyProtection="1"/>
    <xf numFmtId="164" fontId="7" fillId="8" borderId="12" xfId="2" applyNumberFormat="1" applyFont="1" applyFill="1" applyBorder="1" applyAlignment="1" applyProtection="1">
      <alignment horizontal="right"/>
      <protection locked="0"/>
    </xf>
    <xf numFmtId="4" fontId="7" fillId="8" borderId="13" xfId="2" applyNumberFormat="1" applyFont="1" applyFill="1" applyBorder="1" applyProtection="1">
      <protection locked="0"/>
    </xf>
    <xf numFmtId="164" fontId="6" fillId="8" borderId="13" xfId="0" applyNumberFormat="1" applyFont="1" applyFill="1" applyBorder="1" applyProtection="1">
      <protection locked="0"/>
    </xf>
    <xf numFmtId="164" fontId="6" fillId="8" borderId="50" xfId="0" applyNumberFormat="1" applyFont="1" applyFill="1" applyBorder="1" applyProtection="1">
      <protection locked="0"/>
    </xf>
    <xf numFmtId="0" fontId="6" fillId="0" borderId="51" xfId="0" quotePrefix="1" applyFont="1" applyBorder="1" applyAlignment="1">
      <alignment horizontal="center"/>
    </xf>
    <xf numFmtId="0" fontId="6" fillId="0" borderId="19" xfId="0" applyFont="1" applyBorder="1" applyAlignment="1">
      <alignment horizontal="left" indent="1"/>
    </xf>
    <xf numFmtId="7" fontId="7" fillId="0" borderId="48" xfId="0" applyNumberFormat="1" applyFont="1" applyBorder="1"/>
    <xf numFmtId="164" fontId="7" fillId="2" borderId="14" xfId="1" applyNumberFormat="1" applyFont="1" applyFill="1" applyBorder="1" applyAlignment="1" applyProtection="1">
      <alignment horizontal="right"/>
    </xf>
    <xf numFmtId="164" fontId="6" fillId="4" borderId="48" xfId="2" applyNumberFormat="1" applyFont="1" applyFill="1" applyBorder="1" applyAlignment="1" applyProtection="1">
      <alignment horizontal="right"/>
      <protection locked="0"/>
    </xf>
    <xf numFmtId="164" fontId="6" fillId="8" borderId="7" xfId="0" applyNumberFormat="1" applyFont="1" applyFill="1" applyBorder="1" applyProtection="1">
      <protection locked="0"/>
    </xf>
    <xf numFmtId="164" fontId="6" fillId="8" borderId="52" xfId="0" applyNumberFormat="1" applyFont="1" applyFill="1" applyBorder="1" applyProtection="1">
      <protection locked="0"/>
    </xf>
    <xf numFmtId="4" fontId="7" fillId="8" borderId="53" xfId="2" applyNumberFormat="1" applyFont="1" applyFill="1" applyBorder="1" applyProtection="1">
      <protection locked="0"/>
    </xf>
    <xf numFmtId="4" fontId="7" fillId="8" borderId="54" xfId="2" applyNumberFormat="1" applyFont="1" applyFill="1" applyBorder="1" applyProtection="1">
      <protection locked="0"/>
    </xf>
    <xf numFmtId="164" fontId="7" fillId="8" borderId="35" xfId="2" applyNumberFormat="1" applyFont="1" applyFill="1" applyBorder="1" applyAlignment="1" applyProtection="1">
      <alignment horizontal="right"/>
      <protection locked="0"/>
    </xf>
    <xf numFmtId="164" fontId="6" fillId="8" borderId="34" xfId="0" applyNumberFormat="1" applyFont="1" applyFill="1" applyBorder="1" applyProtection="1">
      <protection locked="0"/>
    </xf>
    <xf numFmtId="164" fontId="6" fillId="8" borderId="55" xfId="0" applyNumberFormat="1" applyFont="1" applyFill="1" applyBorder="1" applyProtection="1">
      <protection locked="0"/>
    </xf>
    <xf numFmtId="164" fontId="7" fillId="2" borderId="22" xfId="2" applyNumberFormat="1" applyFont="1" applyFill="1" applyBorder="1" applyProtection="1"/>
    <xf numFmtId="0" fontId="4" fillId="6" borderId="56" xfId="0" applyFont="1" applyFill="1" applyBorder="1" applyAlignment="1">
      <alignment horizontal="center"/>
    </xf>
    <xf numFmtId="0" fontId="4" fillId="6" borderId="11" xfId="0" applyFont="1" applyFill="1" applyBorder="1"/>
    <xf numFmtId="7" fontId="7" fillId="6" borderId="24" xfId="0" applyNumberFormat="1" applyFont="1" applyFill="1" applyBorder="1"/>
    <xf numFmtId="4" fontId="6" fillId="6" borderId="57" xfId="2" applyNumberFormat="1" applyFont="1" applyFill="1" applyBorder="1" applyProtection="1">
      <protection locked="0"/>
    </xf>
    <xf numFmtId="164" fontId="7" fillId="8" borderId="31" xfId="2" applyNumberFormat="1" applyFont="1" applyFill="1" applyBorder="1" applyAlignment="1" applyProtection="1">
      <alignment horizontal="right"/>
      <protection locked="0"/>
    </xf>
    <xf numFmtId="164" fontId="6" fillId="8" borderId="58" xfId="0" applyNumberFormat="1" applyFont="1" applyFill="1" applyBorder="1" applyProtection="1">
      <protection locked="0"/>
    </xf>
    <xf numFmtId="164" fontId="6" fillId="8" borderId="59" xfId="0" applyNumberFormat="1" applyFont="1" applyFill="1" applyBorder="1" applyProtection="1">
      <protection locked="0"/>
    </xf>
    <xf numFmtId="4" fontId="7" fillId="8" borderId="60" xfId="2" applyNumberFormat="1" applyFont="1" applyFill="1" applyBorder="1" applyProtection="1">
      <protection locked="0"/>
    </xf>
    <xf numFmtId="4" fontId="7" fillId="8" borderId="61" xfId="2" applyNumberFormat="1" applyFont="1" applyFill="1" applyBorder="1" applyProtection="1">
      <protection locked="0"/>
    </xf>
    <xf numFmtId="164" fontId="6" fillId="8" borderId="8" xfId="0" applyNumberFormat="1" applyFont="1" applyFill="1" applyBorder="1" applyProtection="1">
      <protection locked="0"/>
    </xf>
    <xf numFmtId="164" fontId="6" fillId="8" borderId="62" xfId="0" applyNumberFormat="1" applyFont="1" applyFill="1" applyBorder="1" applyProtection="1">
      <protection locked="0"/>
    </xf>
    <xf numFmtId="4" fontId="7" fillId="8" borderId="34" xfId="2" applyNumberFormat="1" applyFont="1" applyFill="1" applyBorder="1" applyProtection="1">
      <protection locked="0"/>
    </xf>
    <xf numFmtId="164" fontId="6" fillId="8" borderId="35" xfId="0" applyNumberFormat="1" applyFont="1" applyFill="1" applyBorder="1" applyProtection="1">
      <protection locked="0"/>
    </xf>
    <xf numFmtId="164" fontId="6" fillId="8" borderId="63" xfId="0" applyNumberFormat="1" applyFont="1" applyFill="1" applyBorder="1" applyProtection="1">
      <protection locked="0"/>
    </xf>
    <xf numFmtId="0" fontId="13" fillId="6" borderId="11" xfId="0" applyFont="1" applyFill="1" applyBorder="1"/>
    <xf numFmtId="7" fontId="7" fillId="6" borderId="64" xfId="0" applyNumberFormat="1" applyFont="1" applyFill="1" applyBorder="1"/>
    <xf numFmtId="4" fontId="7" fillId="7" borderId="9" xfId="2" applyNumberFormat="1" applyFont="1" applyFill="1" applyBorder="1" applyProtection="1">
      <protection locked="0"/>
    </xf>
    <xf numFmtId="4" fontId="7" fillId="8" borderId="65" xfId="2" applyNumberFormat="1" applyFont="1" applyFill="1" applyBorder="1" applyProtection="1">
      <protection locked="0"/>
    </xf>
    <xf numFmtId="0" fontId="0" fillId="0" borderId="3" xfId="0" applyBorder="1"/>
    <xf numFmtId="0" fontId="3" fillId="0" borderId="35" xfId="0" applyFont="1" applyBorder="1" applyAlignment="1">
      <alignment horizontal="right"/>
    </xf>
    <xf numFmtId="4" fontId="3" fillId="4" borderId="54" xfId="2" applyNumberFormat="1" applyFont="1" applyFill="1" applyBorder="1" applyAlignment="1" applyProtection="1">
      <alignment horizontal="right" wrapText="1"/>
      <protection locked="0"/>
    </xf>
    <xf numFmtId="164" fontId="3" fillId="4" borderId="35" xfId="2" applyNumberFormat="1" applyFont="1" applyFill="1" applyBorder="1" applyAlignment="1" applyProtection="1">
      <alignment horizontal="right"/>
      <protection locked="0"/>
    </xf>
    <xf numFmtId="164" fontId="7" fillId="8" borderId="35" xfId="1" applyNumberFormat="1" applyFont="1" applyFill="1" applyBorder="1" applyAlignment="1" applyProtection="1">
      <alignment horizontal="right"/>
      <protection locked="0"/>
    </xf>
    <xf numFmtId="164" fontId="7" fillId="8" borderId="63" xfId="1" applyNumberFormat="1" applyFont="1" applyFill="1" applyBorder="1" applyAlignment="1" applyProtection="1">
      <alignment horizontal="right"/>
      <protection locked="0"/>
    </xf>
    <xf numFmtId="0" fontId="0" fillId="0" borderId="8" xfId="0" applyBorder="1"/>
    <xf numFmtId="164" fontId="3" fillId="0" borderId="22" xfId="0" applyNumberFormat="1" applyFont="1" applyBorder="1" applyAlignment="1">
      <alignment horizontal="right"/>
    </xf>
    <xf numFmtId="164" fontId="3" fillId="0" borderId="22" xfId="2" applyNumberFormat="1" applyFont="1" applyBorder="1" applyAlignment="1">
      <alignment horizontal="right" wrapText="1"/>
    </xf>
    <xf numFmtId="0" fontId="4" fillId="6" borderId="66" xfId="0" applyFont="1" applyFill="1" applyBorder="1"/>
    <xf numFmtId="4" fontId="7" fillId="7" borderId="57" xfId="2" applyNumberFormat="1" applyFont="1" applyFill="1" applyBorder="1" applyProtection="1">
      <protection locked="0"/>
    </xf>
    <xf numFmtId="0" fontId="3" fillId="0" borderId="12" xfId="0" applyFont="1" applyBorder="1" applyAlignment="1">
      <alignment horizontal="right"/>
    </xf>
    <xf numFmtId="4" fontId="3" fillId="4" borderId="13" xfId="2" applyNumberFormat="1" applyFont="1" applyFill="1" applyBorder="1" applyAlignment="1" applyProtection="1">
      <alignment horizontal="right" wrapText="1"/>
      <protection locked="0"/>
    </xf>
    <xf numFmtId="164" fontId="3" fillId="4" borderId="12" xfId="2" applyNumberFormat="1" applyFont="1" applyFill="1" applyBorder="1" applyAlignment="1" applyProtection="1">
      <alignment horizontal="right"/>
      <protection locked="0"/>
    </xf>
    <xf numFmtId="164" fontId="3" fillId="4" borderId="12" xfId="0" applyNumberFormat="1" applyFont="1" applyFill="1" applyBorder="1" applyAlignment="1" applyProtection="1">
      <alignment horizontal="right" wrapText="1"/>
      <protection locked="0"/>
    </xf>
    <xf numFmtId="164" fontId="3" fillId="4" borderId="67" xfId="0" applyNumberFormat="1" applyFont="1" applyFill="1" applyBorder="1" applyAlignment="1" applyProtection="1">
      <alignment horizontal="right" wrapText="1"/>
      <protection locked="0"/>
    </xf>
    <xf numFmtId="0" fontId="3" fillId="0" borderId="7" xfId="0" applyFont="1" applyBorder="1" applyAlignment="1">
      <alignment horizontal="right"/>
    </xf>
    <xf numFmtId="0" fontId="0" fillId="0" borderId="13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2" xfId="0" applyBorder="1"/>
    <xf numFmtId="0" fontId="6" fillId="0" borderId="51" xfId="0" applyFont="1" applyBorder="1" applyAlignment="1">
      <alignment horizontal="center"/>
    </xf>
    <xf numFmtId="4" fontId="7" fillId="8" borderId="12" xfId="2" applyNumberFormat="1" applyFont="1" applyFill="1" applyBorder="1" applyProtection="1">
      <protection locked="0"/>
    </xf>
    <xf numFmtId="0" fontId="6" fillId="0" borderId="33" xfId="0" applyFont="1" applyBorder="1" applyAlignment="1">
      <alignment horizontal="center"/>
    </xf>
    <xf numFmtId="4" fontId="7" fillId="8" borderId="68" xfId="2" applyNumberFormat="1" applyFont="1" applyFill="1" applyBorder="1" applyProtection="1">
      <protection locked="0"/>
    </xf>
    <xf numFmtId="164" fontId="7" fillId="2" borderId="44" xfId="2" applyNumberFormat="1" applyFont="1" applyFill="1" applyBorder="1" applyProtection="1"/>
    <xf numFmtId="4" fontId="7" fillId="8" borderId="69" xfId="2" applyNumberFormat="1" applyFont="1" applyFill="1" applyBorder="1" applyProtection="1">
      <protection locked="0"/>
    </xf>
    <xf numFmtId="0" fontId="11" fillId="0" borderId="13" xfId="0" applyFont="1" applyBorder="1" applyAlignment="1">
      <alignment horizontal="left" indent="1"/>
    </xf>
    <xf numFmtId="0" fontId="6" fillId="0" borderId="7" xfId="0" applyFont="1" applyBorder="1" applyAlignment="1">
      <alignment horizontal="left" indent="1"/>
    </xf>
    <xf numFmtId="4" fontId="7" fillId="8" borderId="70" xfId="2" applyNumberFormat="1" applyFont="1" applyFill="1" applyBorder="1" applyProtection="1">
      <protection locked="0"/>
    </xf>
    <xf numFmtId="4" fontId="3" fillId="4" borderId="71" xfId="2" applyNumberFormat="1" applyFont="1" applyFill="1" applyBorder="1" applyAlignment="1" applyProtection="1">
      <alignment horizontal="right" wrapText="1"/>
      <protection locked="0"/>
    </xf>
    <xf numFmtId="0" fontId="6" fillId="0" borderId="12" xfId="0" applyFont="1" applyBorder="1" applyAlignment="1">
      <alignment horizontal="left" indent="1"/>
    </xf>
    <xf numFmtId="4" fontId="3" fillId="4" borderId="19" xfId="2" applyNumberFormat="1" applyFont="1" applyFill="1" applyBorder="1" applyAlignment="1" applyProtection="1">
      <alignment horizontal="right" wrapText="1"/>
      <protection locked="0"/>
    </xf>
    <xf numFmtId="164" fontId="6" fillId="8" borderId="12" xfId="0" applyNumberFormat="1" applyFont="1" applyFill="1" applyBorder="1" applyProtection="1">
      <protection locked="0"/>
    </xf>
    <xf numFmtId="164" fontId="6" fillId="8" borderId="67" xfId="0" applyNumberFormat="1" applyFont="1" applyFill="1" applyBorder="1" applyProtection="1">
      <protection locked="0"/>
    </xf>
    <xf numFmtId="164" fontId="7" fillId="2" borderId="3" xfId="1" applyNumberFormat="1" applyFont="1" applyFill="1" applyBorder="1" applyAlignment="1" applyProtection="1">
      <alignment horizontal="right"/>
    </xf>
    <xf numFmtId="164" fontId="7" fillId="8" borderId="8" xfId="2" applyNumberFormat="1" applyFont="1" applyFill="1" applyBorder="1" applyAlignment="1" applyProtection="1">
      <alignment horizontal="right"/>
      <protection locked="0"/>
    </xf>
    <xf numFmtId="4" fontId="7" fillId="8" borderId="19" xfId="2" applyNumberFormat="1" applyFont="1" applyFill="1" applyBorder="1" applyProtection="1">
      <protection locked="0"/>
    </xf>
    <xf numFmtId="164" fontId="6" fillId="8" borderId="48" xfId="0" applyNumberFormat="1" applyFont="1" applyFill="1" applyBorder="1" applyProtection="1">
      <protection locked="0"/>
    </xf>
    <xf numFmtId="164" fontId="6" fillId="8" borderId="72" xfId="0" applyNumberFormat="1" applyFont="1" applyFill="1" applyBorder="1" applyProtection="1">
      <protection locked="0"/>
    </xf>
    <xf numFmtId="0" fontId="0" fillId="0" borderId="19" xfId="0" applyBorder="1" applyProtection="1">
      <protection locked="0"/>
    </xf>
    <xf numFmtId="0" fontId="0" fillId="0" borderId="48" xfId="0" applyBorder="1" applyProtection="1">
      <protection locked="0"/>
    </xf>
    <xf numFmtId="0" fontId="0" fillId="0" borderId="48" xfId="0" applyBorder="1"/>
    <xf numFmtId="0" fontId="6" fillId="0" borderId="73" xfId="0" applyFont="1" applyBorder="1" applyAlignment="1">
      <alignment horizontal="center"/>
    </xf>
    <xf numFmtId="7" fontId="7" fillId="0" borderId="13" xfId="0" applyNumberFormat="1" applyFont="1" applyBorder="1"/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5" xfId="0" applyBorder="1"/>
    <xf numFmtId="164" fontId="7" fillId="2" borderId="74" xfId="1" applyNumberFormat="1" applyFont="1" applyFill="1" applyBorder="1" applyAlignment="1" applyProtection="1">
      <alignment horizontal="right"/>
    </xf>
    <xf numFmtId="0" fontId="0" fillId="0" borderId="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1" xfId="0" applyBorder="1"/>
    <xf numFmtId="4" fontId="7" fillId="8" borderId="75" xfId="2" applyNumberFormat="1" applyFont="1" applyFill="1" applyBorder="1" applyProtection="1">
      <protection locked="0"/>
    </xf>
    <xf numFmtId="164" fontId="6" fillId="8" borderId="19" xfId="0" applyNumberFormat="1" applyFont="1" applyFill="1" applyBorder="1" applyProtection="1">
      <protection locked="0"/>
    </xf>
    <xf numFmtId="164" fontId="6" fillId="8" borderId="76" xfId="0" applyNumberFormat="1" applyFont="1" applyFill="1" applyBorder="1" applyProtection="1">
      <protection locked="0"/>
    </xf>
    <xf numFmtId="4" fontId="7" fillId="8" borderId="35" xfId="2" applyNumberFormat="1" applyFont="1" applyFill="1" applyBorder="1" applyProtection="1">
      <protection locked="0"/>
    </xf>
    <xf numFmtId="5" fontId="6" fillId="0" borderId="0" xfId="0" applyNumberFormat="1" applyFont="1" applyProtection="1">
      <protection locked="0"/>
    </xf>
    <xf numFmtId="164" fontId="7" fillId="2" borderId="20" xfId="1" applyNumberFormat="1" applyFont="1" applyFill="1" applyBorder="1" applyAlignment="1" applyProtection="1">
      <alignment horizontal="right"/>
    </xf>
    <xf numFmtId="0" fontId="4" fillId="6" borderId="77" xfId="0" applyFont="1" applyFill="1" applyBorder="1" applyAlignment="1">
      <alignment horizontal="center"/>
    </xf>
    <xf numFmtId="164" fontId="7" fillId="7" borderId="40" xfId="1" applyNumberFormat="1" applyFont="1" applyFill="1" applyBorder="1" applyAlignment="1" applyProtection="1">
      <alignment horizontal="right"/>
    </xf>
    <xf numFmtId="0" fontId="6" fillId="0" borderId="35" xfId="0" applyFont="1" applyBorder="1" applyAlignment="1">
      <alignment horizontal="left" indent="1"/>
    </xf>
    <xf numFmtId="4" fontId="3" fillId="4" borderId="34" xfId="2" applyNumberFormat="1" applyFont="1" applyFill="1" applyBorder="1" applyAlignment="1" applyProtection="1">
      <alignment horizontal="right" wrapText="1"/>
      <protection locked="0"/>
    </xf>
    <xf numFmtId="164" fontId="3" fillId="4" borderId="35" xfId="0" applyNumberFormat="1" applyFont="1" applyFill="1" applyBorder="1" applyAlignment="1" applyProtection="1">
      <alignment horizontal="right" wrapText="1"/>
      <protection locked="0"/>
    </xf>
    <xf numFmtId="164" fontId="3" fillId="4" borderId="63" xfId="0" applyNumberFormat="1" applyFont="1" applyFill="1" applyBorder="1" applyAlignment="1" applyProtection="1">
      <alignment horizontal="right" wrapText="1"/>
      <protection locked="0"/>
    </xf>
    <xf numFmtId="4" fontId="7" fillId="7" borderId="78" xfId="2" applyNumberFormat="1" applyFont="1" applyFill="1" applyBorder="1" applyProtection="1">
      <protection locked="0"/>
    </xf>
    <xf numFmtId="4" fontId="7" fillId="7" borderId="79" xfId="1" applyNumberFormat="1" applyFont="1" applyFill="1" applyBorder="1" applyAlignment="1" applyProtection="1">
      <alignment horizontal="right"/>
    </xf>
    <xf numFmtId="0" fontId="6" fillId="0" borderId="80" xfId="0" applyFont="1" applyBorder="1" applyAlignment="1">
      <alignment horizontal="center"/>
    </xf>
    <xf numFmtId="0" fontId="6" fillId="0" borderId="2" xfId="0" applyFont="1" applyBorder="1" applyAlignment="1">
      <alignment horizontal="left" indent="1"/>
    </xf>
    <xf numFmtId="4" fontId="7" fillId="8" borderId="49" xfId="2" applyNumberFormat="1" applyFont="1" applyFill="1" applyBorder="1" applyProtection="1">
      <protection locked="0"/>
    </xf>
    <xf numFmtId="164" fontId="7" fillId="8" borderId="22" xfId="2" applyNumberFormat="1" applyFont="1" applyFill="1" applyBorder="1" applyAlignment="1" applyProtection="1">
      <alignment horizontal="right"/>
      <protection locked="0"/>
    </xf>
    <xf numFmtId="0" fontId="4" fillId="0" borderId="22" xfId="0" applyFont="1" applyBorder="1" applyAlignment="1">
      <alignment horizontal="right"/>
    </xf>
    <xf numFmtId="4" fontId="7" fillId="7" borderId="81" xfId="2" applyNumberFormat="1" applyFont="1" applyFill="1" applyBorder="1" applyProtection="1">
      <protection locked="0"/>
    </xf>
    <xf numFmtId="5" fontId="15" fillId="0" borderId="0" xfId="0" applyNumberFormat="1" applyFont="1" applyProtection="1">
      <protection locked="0"/>
    </xf>
    <xf numFmtId="4" fontId="7" fillId="8" borderId="71" xfId="2" applyNumberFormat="1" applyFont="1" applyFill="1" applyBorder="1" applyProtection="1">
      <protection locked="0"/>
    </xf>
    <xf numFmtId="4" fontId="7" fillId="8" borderId="82" xfId="2" applyNumberFormat="1" applyFont="1" applyFill="1" applyBorder="1" applyProtection="1">
      <protection locked="0"/>
    </xf>
    <xf numFmtId="164" fontId="7" fillId="2" borderId="83" xfId="2" applyNumberFormat="1" applyFont="1" applyFill="1" applyBorder="1" applyProtection="1"/>
    <xf numFmtId="4" fontId="7" fillId="8" borderId="48" xfId="2" applyNumberFormat="1" applyFont="1" applyFill="1" applyBorder="1" applyProtection="1">
      <protection locked="0"/>
    </xf>
    <xf numFmtId="164" fontId="6" fillId="4" borderId="8" xfId="2" applyNumberFormat="1" applyFont="1" applyFill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right"/>
    </xf>
    <xf numFmtId="164" fontId="7" fillId="2" borderId="62" xfId="2" applyNumberFormat="1" applyFont="1" applyFill="1" applyBorder="1" applyProtection="1"/>
    <xf numFmtId="0" fontId="6" fillId="0" borderId="80" xfId="0" quotePrefix="1" applyFont="1" applyBorder="1" applyAlignment="1">
      <alignment horizontal="center"/>
    </xf>
    <xf numFmtId="164" fontId="6" fillId="4" borderId="22" xfId="2" applyNumberFormat="1" applyFont="1" applyFill="1" applyBorder="1" applyAlignment="1" applyProtection="1">
      <alignment horizontal="right"/>
      <protection locked="0"/>
    </xf>
    <xf numFmtId="164" fontId="6" fillId="8" borderId="83" xfId="0" applyNumberFormat="1" applyFont="1" applyFill="1" applyBorder="1" applyProtection="1">
      <protection locked="0"/>
    </xf>
    <xf numFmtId="4" fontId="0" fillId="0" borderId="8" xfId="0" applyNumberFormat="1" applyBorder="1" applyProtection="1">
      <protection locked="0"/>
    </xf>
    <xf numFmtId="0" fontId="16" fillId="9" borderId="8" xfId="0" applyFont="1" applyFill="1" applyBorder="1" applyAlignment="1">
      <alignment vertical="center"/>
    </xf>
    <xf numFmtId="0" fontId="16" fillId="9" borderId="2" xfId="0" applyFont="1" applyFill="1" applyBorder="1" applyAlignment="1">
      <alignment vertical="center"/>
    </xf>
    <xf numFmtId="0" fontId="16" fillId="9" borderId="2" xfId="0" applyFont="1" applyFill="1" applyBorder="1" applyAlignment="1">
      <alignment horizontal="right" vertical="center"/>
    </xf>
    <xf numFmtId="7" fontId="16" fillId="9" borderId="12" xfId="0" applyNumberFormat="1" applyFont="1" applyFill="1" applyBorder="1"/>
    <xf numFmtId="164" fontId="16" fillId="9" borderId="21" xfId="2" applyNumberFormat="1" applyFont="1" applyFill="1" applyBorder="1" applyAlignment="1" applyProtection="1">
      <alignment vertical="center"/>
    </xf>
    <xf numFmtId="164" fontId="16" fillId="10" borderId="20" xfId="1" applyNumberFormat="1" applyFont="1" applyFill="1" applyBorder="1" applyAlignment="1" applyProtection="1">
      <alignment horizontal="right"/>
    </xf>
    <xf numFmtId="7" fontId="16" fillId="0" borderId="7" xfId="0" applyNumberFormat="1" applyFont="1" applyBorder="1" applyAlignment="1">
      <alignment horizontal="right"/>
    </xf>
    <xf numFmtId="5" fontId="16" fillId="0" borderId="0" xfId="0" applyNumberFormat="1" applyFont="1" applyAlignment="1" applyProtection="1">
      <alignment vertical="center"/>
      <protection locked="0"/>
    </xf>
    <xf numFmtId="168" fontId="16" fillId="0" borderId="0" xfId="1" applyNumberFormat="1" applyFont="1" applyFill="1" applyBorder="1" applyAlignment="1" applyProtection="1">
      <alignment horizontal="right"/>
      <protection locked="0"/>
    </xf>
    <xf numFmtId="7" fontId="16" fillId="0" borderId="0" xfId="0" applyNumberFormat="1" applyFont="1" applyAlignment="1" applyProtection="1">
      <alignment horizontal="right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11" borderId="0" xfId="0" applyFont="1" applyFill="1" applyAlignment="1" applyProtection="1">
      <alignment vertical="center"/>
      <protection locked="0"/>
    </xf>
    <xf numFmtId="0" fontId="16" fillId="11" borderId="0" xfId="0" applyFont="1" applyFill="1" applyAlignment="1">
      <alignment vertical="center"/>
    </xf>
    <xf numFmtId="0" fontId="6" fillId="0" borderId="42" xfId="0" applyFont="1" applyBorder="1" applyAlignment="1">
      <alignment horizontal="center"/>
    </xf>
    <xf numFmtId="0" fontId="7" fillId="0" borderId="84" xfId="0" applyFont="1" applyBorder="1" applyAlignment="1">
      <alignment horizontal="right"/>
    </xf>
    <xf numFmtId="4" fontId="7" fillId="10" borderId="82" xfId="2" applyNumberFormat="1" applyFont="1" applyFill="1" applyBorder="1" applyProtection="1">
      <protection locked="0"/>
    </xf>
    <xf numFmtId="10" fontId="7" fillId="2" borderId="16" xfId="1" applyNumberFormat="1" applyFont="1" applyFill="1" applyBorder="1" applyAlignment="1" applyProtection="1">
      <alignment horizontal="right"/>
    </xf>
    <xf numFmtId="164" fontId="7" fillId="8" borderId="42" xfId="0" applyNumberFormat="1" applyFont="1" applyFill="1" applyBorder="1" applyAlignment="1" applyProtection="1">
      <alignment horizontal="right"/>
      <protection locked="0"/>
    </xf>
    <xf numFmtId="164" fontId="7" fillId="4" borderId="42" xfId="0" applyNumberFormat="1" applyFont="1" applyFill="1" applyBorder="1" applyAlignment="1" applyProtection="1">
      <alignment horizontal="right"/>
      <protection locked="0"/>
    </xf>
    <xf numFmtId="0" fontId="6" fillId="0" borderId="42" xfId="0" applyFont="1" applyBorder="1" applyAlignment="1">
      <alignment horizontal="right"/>
    </xf>
    <xf numFmtId="7" fontId="7" fillId="12" borderId="12" xfId="0" applyNumberFormat="1" applyFont="1" applyFill="1" applyBorder="1"/>
    <xf numFmtId="4" fontId="6" fillId="10" borderId="82" xfId="2" applyNumberFormat="1" applyFont="1" applyFill="1" applyBorder="1" applyAlignment="1" applyProtection="1">
      <alignment horizontal="right"/>
      <protection locked="0"/>
    </xf>
    <xf numFmtId="164" fontId="6" fillId="0" borderId="85" xfId="0" applyNumberFormat="1" applyFont="1" applyBorder="1" applyAlignment="1">
      <alignment horizontal="left"/>
    </xf>
    <xf numFmtId="0" fontId="6" fillId="0" borderId="85" xfId="0" applyFont="1" applyBorder="1" applyAlignment="1">
      <alignment horizontal="right"/>
    </xf>
    <xf numFmtId="4" fontId="7" fillId="10" borderId="13" xfId="2" applyNumberFormat="1" applyFont="1" applyFill="1" applyBorder="1" applyAlignment="1" applyProtection="1">
      <alignment horizontal="right"/>
      <protection locked="0"/>
    </xf>
    <xf numFmtId="164" fontId="7" fillId="8" borderId="85" xfId="0" applyNumberFormat="1" applyFont="1" applyFill="1" applyBorder="1" applyAlignment="1" applyProtection="1">
      <alignment horizontal="right"/>
      <protection locked="0"/>
    </xf>
    <xf numFmtId="164" fontId="7" fillId="4" borderId="85" xfId="0" applyNumberFormat="1" applyFont="1" applyFill="1" applyBorder="1" applyAlignment="1" applyProtection="1">
      <alignment horizontal="right"/>
      <protection locked="0"/>
    </xf>
    <xf numFmtId="5" fontId="7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7" fillId="0" borderId="85" xfId="0" applyFont="1" applyBorder="1" applyAlignment="1">
      <alignment horizontal="right"/>
    </xf>
    <xf numFmtId="0" fontId="6" fillId="0" borderId="86" xfId="0" applyFont="1" applyBorder="1" applyAlignment="1">
      <alignment horizontal="center"/>
    </xf>
    <xf numFmtId="0" fontId="6" fillId="0" borderId="86" xfId="0" applyFont="1" applyBorder="1" applyAlignment="1">
      <alignment horizontal="right"/>
    </xf>
    <xf numFmtId="4" fontId="7" fillId="10" borderId="1" xfId="2" applyNumberFormat="1" applyFont="1" applyFill="1" applyBorder="1" applyAlignment="1" applyProtection="1">
      <alignment horizontal="right"/>
      <protection locked="0"/>
    </xf>
    <xf numFmtId="164" fontId="7" fillId="8" borderId="86" xfId="0" applyNumberFormat="1" applyFont="1" applyFill="1" applyBorder="1" applyAlignment="1" applyProtection="1">
      <alignment horizontal="right"/>
      <protection locked="0"/>
    </xf>
    <xf numFmtId="164" fontId="7" fillId="4" borderId="86" xfId="0" applyNumberFormat="1" applyFont="1" applyFill="1" applyBorder="1" applyAlignment="1" applyProtection="1">
      <alignment horizontal="right"/>
      <protection locked="0"/>
    </xf>
    <xf numFmtId="0" fontId="6" fillId="9" borderId="8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16" fillId="9" borderId="21" xfId="0" applyFont="1" applyFill="1" applyBorder="1" applyAlignment="1">
      <alignment horizontal="right"/>
    </xf>
    <xf numFmtId="3" fontId="17" fillId="9" borderId="87" xfId="0" applyNumberFormat="1" applyFont="1" applyFill="1" applyBorder="1" applyAlignment="1">
      <alignment horizontal="right" vertical="center"/>
    </xf>
    <xf numFmtId="164" fontId="18" fillId="9" borderId="21" xfId="0" applyNumberFormat="1" applyFont="1" applyFill="1" applyBorder="1" applyAlignment="1">
      <alignment horizontal="right" vertical="center"/>
    </xf>
    <xf numFmtId="164" fontId="17" fillId="9" borderId="87" xfId="2" applyNumberFormat="1" applyFont="1" applyFill="1" applyBorder="1" applyAlignment="1" applyProtection="1">
      <alignment horizontal="right" vertical="center"/>
    </xf>
    <xf numFmtId="7" fontId="7" fillId="0" borderId="2" xfId="0" applyNumberFormat="1" applyFont="1" applyBorder="1" applyAlignment="1">
      <alignment horizontal="right"/>
    </xf>
    <xf numFmtId="0" fontId="0" fillId="13" borderId="8" xfId="0" applyFill="1" applyBorder="1"/>
    <xf numFmtId="0" fontId="0" fillId="13" borderId="1" xfId="0" applyFill="1" applyBorder="1"/>
    <xf numFmtId="0" fontId="19" fillId="13" borderId="22" xfId="0" applyFont="1" applyFill="1" applyBorder="1" applyAlignment="1">
      <alignment horizontal="right" vertical="center" wrapText="1"/>
    </xf>
    <xf numFmtId="0" fontId="0" fillId="13" borderId="22" xfId="0" applyFill="1" applyBorder="1"/>
    <xf numFmtId="4" fontId="20" fillId="13" borderId="22" xfId="0" applyNumberFormat="1" applyFont="1" applyFill="1" applyBorder="1" applyAlignment="1">
      <alignment horizontal="left" vertical="center"/>
    </xf>
    <xf numFmtId="164" fontId="20" fillId="13" borderId="21" xfId="0" applyNumberFormat="1" applyFont="1" applyFill="1" applyBorder="1" applyAlignment="1">
      <alignment horizontal="left"/>
    </xf>
    <xf numFmtId="164" fontId="20" fillId="13" borderId="89" xfId="0" applyNumberFormat="1" applyFont="1" applyFill="1" applyBorder="1" applyAlignment="1">
      <alignment horizontal="left"/>
    </xf>
    <xf numFmtId="0" fontId="0" fillId="0" borderId="22" xfId="0" applyBorder="1"/>
    <xf numFmtId="3" fontId="0" fillId="0" borderId="0" xfId="0" applyNumberFormat="1"/>
    <xf numFmtId="4" fontId="0" fillId="0" borderId="0" xfId="0" applyNumberFormat="1"/>
    <xf numFmtId="0" fontId="0" fillId="0" borderId="7" xfId="0" applyBorder="1"/>
    <xf numFmtId="0" fontId="3" fillId="0" borderId="0" xfId="0" applyFont="1" applyAlignment="1">
      <alignment horizontal="right"/>
    </xf>
    <xf numFmtId="3" fontId="3" fillId="0" borderId="0" xfId="2" applyNumberFormat="1" applyFont="1" applyAlignment="1">
      <alignment horizontal="right" wrapText="1"/>
    </xf>
    <xf numFmtId="4" fontId="3" fillId="0" borderId="0" xfId="0" applyNumberFormat="1" applyFont="1" applyAlignment="1">
      <alignment horizontal="right"/>
    </xf>
    <xf numFmtId="164" fontId="3" fillId="0" borderId="8" xfId="2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horizontal="right"/>
    </xf>
    <xf numFmtId="4" fontId="9" fillId="3" borderId="15" xfId="0" applyNumberFormat="1" applyFont="1" applyFill="1" applyBorder="1" applyAlignment="1">
      <alignment horizontal="right" vertical="center" wrapText="1"/>
    </xf>
    <xf numFmtId="0" fontId="11" fillId="0" borderId="19" xfId="0" applyFont="1" applyBorder="1" applyAlignment="1">
      <alignment vertical="center" wrapText="1"/>
    </xf>
    <xf numFmtId="0" fontId="9" fillId="3" borderId="1" xfId="0" applyFont="1" applyFill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0" fontId="8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64" fontId="20" fillId="13" borderId="88" xfId="0" applyNumberFormat="1" applyFont="1" applyFill="1" applyBorder="1" applyAlignment="1">
      <alignment horizontal="center" vertical="center"/>
    </xf>
    <xf numFmtId="164" fontId="0" fillId="0" borderId="89" xfId="0" applyNumberFormat="1" applyBorder="1" applyAlignment="1">
      <alignment horizontal="center" vertical="center"/>
    </xf>
    <xf numFmtId="3" fontId="6" fillId="4" borderId="16" xfId="0" applyNumberFormat="1" applyFont="1" applyFill="1" applyBorder="1" applyAlignment="1" applyProtection="1">
      <alignment vertical="top" wrapText="1"/>
      <protection locked="0"/>
    </xf>
    <xf numFmtId="3" fontId="0" fillId="4" borderId="13" xfId="0" applyNumberFormat="1" applyFill="1" applyBorder="1" applyAlignment="1" applyProtection="1">
      <alignment vertical="top" wrapText="1"/>
      <protection locked="0"/>
    </xf>
    <xf numFmtId="4" fontId="4" fillId="3" borderId="3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3" fontId="4" fillId="3" borderId="0" xfId="0" applyNumberFormat="1" applyFont="1" applyFill="1" applyAlignment="1">
      <alignment horizontal="right" vertical="top" wrapText="1"/>
    </xf>
    <xf numFmtId="49" fontId="4" fillId="3" borderId="17" xfId="2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>
      <alignment vertical="top" wrapText="1"/>
    </xf>
    <xf numFmtId="49" fontId="0" fillId="3" borderId="4" xfId="0" applyNumberFormat="1" applyFill="1" applyBorder="1" applyAlignment="1">
      <alignment vertical="top" wrapText="1"/>
    </xf>
    <xf numFmtId="49" fontId="4" fillId="3" borderId="3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4" fillId="3" borderId="3" xfId="0" applyFont="1" applyFill="1" applyBorder="1" applyAlignment="1">
      <alignment horizontal="right" vertical="top" wrapText="1"/>
    </xf>
    <xf numFmtId="0" fontId="4" fillId="3" borderId="0" xfId="0" applyFont="1" applyFill="1" applyAlignment="1">
      <alignment horizontal="right" vertical="top" wrapText="1"/>
    </xf>
    <xf numFmtId="3" fontId="4" fillId="3" borderId="14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>
      <alignment vertical="top" wrapText="1"/>
    </xf>
    <xf numFmtId="49" fontId="4" fillId="3" borderId="9" xfId="2" applyNumberFormat="1" applyFont="1" applyFill="1" applyBorder="1" applyAlignment="1" applyProtection="1">
      <alignment horizontal="left" vertical="top" wrapText="1"/>
      <protection locked="0"/>
    </xf>
    <xf numFmtId="0" fontId="0" fillId="0" borderId="10" xfId="0" applyBorder="1" applyAlignment="1">
      <alignment horizontal="left" vertical="top" wrapText="1"/>
    </xf>
    <xf numFmtId="49" fontId="4" fillId="3" borderId="10" xfId="2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164" fontId="2" fillId="0" borderId="1" xfId="2" applyNumberFormat="1" applyFont="1" applyBorder="1" applyAlignment="1" applyProtection="1">
      <alignment horizontal="right"/>
    </xf>
    <xf numFmtId="0" fontId="4" fillId="0" borderId="3" xfId="0" applyFont="1" applyBorder="1"/>
    <xf numFmtId="0" fontId="0" fillId="0" borderId="4" xfId="0" applyBorder="1"/>
    <xf numFmtId="0" fontId="0" fillId="0" borderId="5" xfId="0" applyBorder="1"/>
    <xf numFmtId="164" fontId="2" fillId="0" borderId="4" xfId="2" applyNumberFormat="1" applyFont="1" applyBorder="1" applyAlignment="1" applyProtection="1">
      <alignment horizontal="right"/>
    </xf>
    <xf numFmtId="0" fontId="5" fillId="2" borderId="4" xfId="0" applyFont="1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6" fillId="0" borderId="0" xfId="0" applyFont="1"/>
    <xf numFmtId="0" fontId="6" fillId="0" borderId="7" xfId="0" applyFont="1" applyBorder="1"/>
    <xf numFmtId="0" fontId="6" fillId="0" borderId="13" xfId="0" applyFont="1" applyFill="1" applyBorder="1" applyAlignment="1">
      <alignment horizontal="left" indent="1"/>
    </xf>
    <xf numFmtId="0" fontId="6" fillId="0" borderId="34" xfId="0" applyFont="1" applyFill="1" applyBorder="1" applyAlignment="1">
      <alignment horizontal="left" indent="1"/>
    </xf>
  </cellXfs>
  <cellStyles count="4">
    <cellStyle name="Comma" xfId="1" builtinId="3"/>
    <cellStyle name="Currency" xfId="2" builtinId="4"/>
    <cellStyle name="Normal" xfId="0" builtinId="0"/>
    <cellStyle name="Normal_Sheet1" xfId="3" xr:uid="{55BB2C08-F0CD-4802-86CA-4D964A41F2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6</xdr:row>
      <xdr:rowOff>22860</xdr:rowOff>
    </xdr:from>
    <xdr:to>
      <xdr:col>8</xdr:col>
      <xdr:colOff>594360</xdr:colOff>
      <xdr:row>6</xdr:row>
      <xdr:rowOff>144780</xdr:rowOff>
    </xdr:to>
    <xdr:sp macro="" textlink="">
      <xdr:nvSpPr>
        <xdr:cNvPr id="2" name="Rectangle 12">
          <a:extLst>
            <a:ext uri="{FF2B5EF4-FFF2-40B4-BE49-F238E27FC236}">
              <a16:creationId xmlns:a16="http://schemas.microsoft.com/office/drawing/2014/main" id="{C7CA0312-4154-4A90-B1D3-AD0D0B4111FE}"/>
            </a:ext>
          </a:extLst>
        </xdr:cNvPr>
        <xdr:cNvSpPr>
          <a:spLocks noChangeArrowheads="1"/>
        </xdr:cNvSpPr>
      </xdr:nvSpPr>
      <xdr:spPr bwMode="auto">
        <a:xfrm>
          <a:off x="7391400" y="97536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7</xdr:row>
      <xdr:rowOff>7620</xdr:rowOff>
    </xdr:from>
    <xdr:to>
      <xdr:col>8</xdr:col>
      <xdr:colOff>594360</xdr:colOff>
      <xdr:row>7</xdr:row>
      <xdr:rowOff>129540</xdr:rowOff>
    </xdr:to>
    <xdr:sp macro="" textlink="">
      <xdr:nvSpPr>
        <xdr:cNvPr id="3" name="Rectangle 13">
          <a:extLst>
            <a:ext uri="{FF2B5EF4-FFF2-40B4-BE49-F238E27FC236}">
              <a16:creationId xmlns:a16="http://schemas.microsoft.com/office/drawing/2014/main" id="{05026D36-4172-4D67-B81F-1849A9E7C654}"/>
            </a:ext>
          </a:extLst>
        </xdr:cNvPr>
        <xdr:cNvSpPr>
          <a:spLocks noChangeArrowheads="1"/>
        </xdr:cNvSpPr>
      </xdr:nvSpPr>
      <xdr:spPr bwMode="auto">
        <a:xfrm>
          <a:off x="7391400" y="115062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8</xdr:row>
      <xdr:rowOff>7620</xdr:rowOff>
    </xdr:from>
    <xdr:to>
      <xdr:col>8</xdr:col>
      <xdr:colOff>594360</xdr:colOff>
      <xdr:row>8</xdr:row>
      <xdr:rowOff>129540</xdr:rowOff>
    </xdr:to>
    <xdr:sp macro="" textlink="">
      <xdr:nvSpPr>
        <xdr:cNvPr id="4" name="Rectangle 14">
          <a:extLst>
            <a:ext uri="{FF2B5EF4-FFF2-40B4-BE49-F238E27FC236}">
              <a16:creationId xmlns:a16="http://schemas.microsoft.com/office/drawing/2014/main" id="{DCD9B1D9-3C5C-4962-800F-9A829F5D607A}"/>
            </a:ext>
          </a:extLst>
        </xdr:cNvPr>
        <xdr:cNvSpPr>
          <a:spLocks noChangeArrowheads="1"/>
        </xdr:cNvSpPr>
      </xdr:nvSpPr>
      <xdr:spPr bwMode="auto">
        <a:xfrm>
          <a:off x="7391400" y="134112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9</xdr:col>
      <xdr:colOff>419100</xdr:colOff>
      <xdr:row>15</xdr:row>
      <xdr:rowOff>30480</xdr:rowOff>
    </xdr:from>
    <xdr:to>
      <xdr:col>9</xdr:col>
      <xdr:colOff>556260</xdr:colOff>
      <xdr:row>15</xdr:row>
      <xdr:rowOff>152400</xdr:rowOff>
    </xdr:to>
    <xdr:sp macro="" textlink="">
      <xdr:nvSpPr>
        <xdr:cNvPr id="5" name="Rectangle 15">
          <a:extLst>
            <a:ext uri="{FF2B5EF4-FFF2-40B4-BE49-F238E27FC236}">
              <a16:creationId xmlns:a16="http://schemas.microsoft.com/office/drawing/2014/main" id="{96977D6B-F737-4FD0-9BD9-18D277F9445C}"/>
            </a:ext>
          </a:extLst>
        </xdr:cNvPr>
        <xdr:cNvSpPr>
          <a:spLocks noChangeArrowheads="1"/>
        </xdr:cNvSpPr>
      </xdr:nvSpPr>
      <xdr:spPr bwMode="auto">
        <a:xfrm>
          <a:off x="8429625" y="26974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419100</xdr:colOff>
      <xdr:row>16</xdr:row>
      <xdr:rowOff>7620</xdr:rowOff>
    </xdr:from>
    <xdr:to>
      <xdr:col>9</xdr:col>
      <xdr:colOff>556260</xdr:colOff>
      <xdr:row>16</xdr:row>
      <xdr:rowOff>121920</xdr:rowOff>
    </xdr:to>
    <xdr:sp macro="" textlink="">
      <xdr:nvSpPr>
        <xdr:cNvPr id="6" name="Rectangle 16">
          <a:extLst>
            <a:ext uri="{FF2B5EF4-FFF2-40B4-BE49-F238E27FC236}">
              <a16:creationId xmlns:a16="http://schemas.microsoft.com/office/drawing/2014/main" id="{98507BB9-9424-4ADB-8E59-4367D3821EA3}"/>
            </a:ext>
          </a:extLst>
        </xdr:cNvPr>
        <xdr:cNvSpPr>
          <a:spLocks noChangeArrowheads="1"/>
        </xdr:cNvSpPr>
      </xdr:nvSpPr>
      <xdr:spPr bwMode="auto">
        <a:xfrm>
          <a:off x="8429625" y="286512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0FD6C-821E-4D3E-BAA6-28D18DAE10D9}">
  <dimension ref="A1:EH1245"/>
  <sheetViews>
    <sheetView tabSelected="1" topLeftCell="A180" zoomScale="120" zoomScaleNormal="120" workbookViewId="0">
      <pane xSplit="11" topLeftCell="L1" activePane="topRight" state="frozenSplit"/>
      <selection activeCell="A19" sqref="A19"/>
      <selection pane="topRight" activeCell="C60" sqref="C60"/>
    </sheetView>
  </sheetViews>
  <sheetFormatPr defaultRowHeight="14.4"/>
  <cols>
    <col min="1" max="1" width="0.5546875" customWidth="1"/>
    <col min="2" max="2" width="10" customWidth="1"/>
    <col min="3" max="3" width="27" customWidth="1"/>
    <col min="4" max="4" width="0.6640625" style="320" customWidth="1"/>
    <col min="5" max="5" width="16.109375" style="321" customWidth="1"/>
    <col min="6" max="6" width="13.109375" style="322" customWidth="1"/>
    <col min="7" max="7" width="19.33203125" style="323" customWidth="1"/>
    <col min="8" max="8" width="17.109375" style="324" customWidth="1"/>
    <col min="9" max="9" width="16.109375" style="324" customWidth="1"/>
    <col min="10" max="10" width="16.109375" style="325" customWidth="1"/>
    <col min="11" max="11" width="0.6640625" style="199" customWidth="1"/>
    <col min="12" max="13" width="7.6640625" customWidth="1"/>
    <col min="14" max="16" width="14.6640625" customWidth="1"/>
  </cols>
  <sheetData>
    <row r="1" spans="1:138" ht="15" thickBot="1">
      <c r="A1" s="354"/>
      <c r="B1" s="354"/>
      <c r="C1" s="354"/>
      <c r="D1" s="355"/>
      <c r="E1" s="356" t="s">
        <v>0</v>
      </c>
      <c r="F1" s="354"/>
      <c r="G1" s="354"/>
      <c r="H1" s="354"/>
      <c r="I1" s="354"/>
      <c r="J1" s="354"/>
      <c r="K1" s="355"/>
      <c r="L1" s="1"/>
      <c r="M1" s="2"/>
      <c r="N1" s="2"/>
      <c r="O1" s="1"/>
      <c r="P1" s="2"/>
      <c r="Q1" s="2"/>
      <c r="R1" s="1"/>
      <c r="S1" s="2"/>
      <c r="T1" s="2"/>
      <c r="U1" s="1"/>
      <c r="V1" s="2"/>
      <c r="W1" s="2"/>
      <c r="X1" s="1"/>
      <c r="Y1" s="2"/>
      <c r="Z1" s="2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</row>
    <row r="2" spans="1:138">
      <c r="A2" s="357" t="s">
        <v>1</v>
      </c>
      <c r="B2" s="358"/>
      <c r="C2" s="358"/>
      <c r="D2" s="359"/>
      <c r="E2" s="360" t="s">
        <v>2</v>
      </c>
      <c r="F2" s="358"/>
      <c r="G2" s="358"/>
      <c r="H2" s="358"/>
      <c r="I2" s="358"/>
      <c r="J2" s="358"/>
      <c r="K2"/>
      <c r="L2" s="1"/>
      <c r="M2" s="2"/>
      <c r="N2" s="2"/>
      <c r="O2" s="1"/>
      <c r="P2" s="2"/>
      <c r="Q2" s="2"/>
      <c r="R2" s="1"/>
      <c r="S2" s="2"/>
      <c r="T2" s="2"/>
      <c r="U2" s="1"/>
      <c r="V2" s="2"/>
      <c r="W2" s="2"/>
      <c r="X2" s="1"/>
      <c r="Y2" s="2"/>
      <c r="Z2" s="2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</row>
    <row r="3" spans="1:138" ht="9.75" customHeight="1">
      <c r="A3" s="4"/>
      <c r="B3" s="5"/>
      <c r="C3" s="5"/>
      <c r="D3" s="5"/>
      <c r="E3" s="361"/>
      <c r="F3" s="362"/>
      <c r="G3" s="362"/>
      <c r="H3" s="362"/>
      <c r="I3" s="362"/>
      <c r="J3" s="362"/>
      <c r="K3" s="363"/>
      <c r="L3" s="1"/>
      <c r="M3" s="2"/>
      <c r="N3" s="2"/>
      <c r="O3" s="3"/>
      <c r="P3" s="2"/>
      <c r="Q3" s="2"/>
      <c r="R3" s="1"/>
      <c r="S3" s="2"/>
      <c r="T3" s="2"/>
      <c r="U3" s="1"/>
      <c r="V3" s="2"/>
      <c r="W3" s="2"/>
      <c r="X3" s="1"/>
      <c r="Y3" s="2"/>
      <c r="Z3" s="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</row>
    <row r="4" spans="1:138" ht="4.5" customHeight="1" thickBot="1">
      <c r="A4" s="364"/>
      <c r="B4" s="364"/>
      <c r="C4" s="364"/>
      <c r="D4" s="364"/>
      <c r="E4" s="364"/>
      <c r="F4" s="364"/>
      <c r="G4" s="364"/>
      <c r="H4" s="364"/>
      <c r="I4" s="364"/>
      <c r="J4" s="364"/>
      <c r="K4" s="365"/>
      <c r="L4" s="6"/>
      <c r="M4" s="7"/>
      <c r="N4" s="7"/>
      <c r="O4" s="6"/>
      <c r="P4" s="7"/>
      <c r="Q4" s="7"/>
      <c r="R4" s="6"/>
      <c r="S4" s="7"/>
      <c r="T4" s="7"/>
      <c r="U4" s="6"/>
      <c r="V4" s="7"/>
      <c r="W4" s="7"/>
      <c r="X4" s="6"/>
      <c r="Y4" s="7"/>
      <c r="Z4" s="7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</row>
    <row r="5" spans="1:138" s="19" customFormat="1" ht="15" customHeight="1">
      <c r="A5" s="8"/>
      <c r="B5" s="9"/>
      <c r="C5" s="10" t="s">
        <v>3</v>
      </c>
      <c r="D5" s="11"/>
      <c r="E5" s="350" t="s">
        <v>4</v>
      </c>
      <c r="F5" s="351"/>
      <c r="G5" s="351"/>
      <c r="H5" s="352" t="s">
        <v>5</v>
      </c>
      <c r="I5" s="12"/>
      <c r="J5" s="13"/>
      <c r="K5" s="14"/>
      <c r="L5" s="15"/>
      <c r="M5" s="16"/>
      <c r="N5" s="17"/>
      <c r="O5" s="15"/>
      <c r="P5" s="16"/>
      <c r="Q5" s="17"/>
      <c r="R5" s="15"/>
      <c r="S5" s="16"/>
      <c r="T5" s="17"/>
      <c r="U5" s="15"/>
      <c r="V5" s="16"/>
      <c r="W5" s="17"/>
      <c r="X5" s="15"/>
      <c r="Y5" s="16"/>
      <c r="Z5" s="17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</row>
    <row r="6" spans="1:138" s="28" customFormat="1" ht="15" customHeight="1">
      <c r="A6" s="8"/>
      <c r="B6" s="9"/>
      <c r="C6" s="20" t="s">
        <v>6</v>
      </c>
      <c r="D6" s="21"/>
      <c r="E6" s="344"/>
      <c r="F6" s="345"/>
      <c r="G6" s="345"/>
      <c r="H6" s="353"/>
      <c r="I6" s="22"/>
      <c r="J6" s="23"/>
      <c r="K6" s="24"/>
      <c r="L6" s="25"/>
      <c r="M6" s="25"/>
      <c r="N6" s="26"/>
      <c r="O6" s="25"/>
      <c r="P6" s="25"/>
      <c r="Q6" s="26"/>
      <c r="R6" s="25"/>
      <c r="S6" s="25"/>
      <c r="T6" s="26"/>
      <c r="U6" s="25"/>
      <c r="V6" s="25"/>
      <c r="W6" s="26"/>
      <c r="X6" s="25"/>
      <c r="Y6" s="25"/>
      <c r="Z6" s="26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</row>
    <row r="7" spans="1:138" s="28" customFormat="1" ht="15" customHeight="1">
      <c r="A7" s="8"/>
      <c r="B7" s="9"/>
      <c r="C7" s="20" t="s">
        <v>7</v>
      </c>
      <c r="D7" s="21"/>
      <c r="E7" s="344" t="s">
        <v>8</v>
      </c>
      <c r="F7" s="345"/>
      <c r="G7" s="345"/>
      <c r="H7" s="22"/>
      <c r="I7" s="22" t="s">
        <v>9</v>
      </c>
      <c r="J7" s="23"/>
      <c r="K7" s="24"/>
      <c r="L7" s="25"/>
      <c r="M7" s="25"/>
      <c r="N7" s="26"/>
      <c r="O7" s="25"/>
      <c r="P7" s="25"/>
      <c r="Q7" s="26"/>
      <c r="R7" s="25"/>
      <c r="S7" s="25"/>
      <c r="T7" s="26"/>
      <c r="U7" s="25"/>
      <c r="V7" s="25"/>
      <c r="W7" s="26"/>
      <c r="X7" s="25"/>
      <c r="Y7" s="25"/>
      <c r="Z7" s="26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</row>
    <row r="8" spans="1:138" s="28" customFormat="1" ht="15" customHeight="1">
      <c r="A8" s="8"/>
      <c r="B8" s="9"/>
      <c r="C8" s="20" t="s">
        <v>10</v>
      </c>
      <c r="D8" s="21"/>
      <c r="E8" s="344" t="s">
        <v>11</v>
      </c>
      <c r="F8" s="345"/>
      <c r="G8" s="345"/>
      <c r="H8" s="22"/>
      <c r="I8" s="22" t="s">
        <v>12</v>
      </c>
      <c r="J8" s="23"/>
      <c r="K8" s="24"/>
      <c r="L8" s="25"/>
      <c r="M8" s="25"/>
      <c r="N8" s="26"/>
      <c r="O8" s="25"/>
      <c r="P8" s="25"/>
      <c r="Q8" s="26"/>
      <c r="R8" s="25"/>
      <c r="S8" s="25"/>
      <c r="T8" s="26"/>
      <c r="U8" s="25"/>
      <c r="V8" s="25"/>
      <c r="W8" s="26"/>
      <c r="X8" s="25"/>
      <c r="Y8" s="25"/>
      <c r="Z8" s="26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</row>
    <row r="9" spans="1:138" s="28" customFormat="1" ht="15" customHeight="1">
      <c r="A9" s="8"/>
      <c r="B9" s="9"/>
      <c r="C9" s="29" t="s">
        <v>13</v>
      </c>
      <c r="D9" s="30"/>
      <c r="E9" s="344" t="s">
        <v>14</v>
      </c>
      <c r="F9" s="345"/>
      <c r="G9" s="345"/>
      <c r="H9" s="22"/>
      <c r="I9" s="22" t="s">
        <v>15</v>
      </c>
      <c r="J9" s="23"/>
      <c r="K9" s="24"/>
      <c r="L9" s="25"/>
      <c r="M9" s="25"/>
      <c r="N9" s="26"/>
      <c r="O9" s="25"/>
      <c r="P9" s="25"/>
      <c r="Q9" s="26"/>
      <c r="R9" s="25"/>
      <c r="S9" s="25"/>
      <c r="T9" s="26"/>
      <c r="U9" s="25"/>
      <c r="V9" s="25"/>
      <c r="W9" s="26"/>
      <c r="X9" s="25"/>
      <c r="Y9" s="25"/>
      <c r="Z9" s="26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</row>
    <row r="10" spans="1:138" s="28" customFormat="1" ht="15" customHeight="1">
      <c r="A10" s="8"/>
      <c r="B10" s="9"/>
      <c r="C10" s="29" t="s">
        <v>16</v>
      </c>
      <c r="D10" s="30"/>
      <c r="E10" s="344" t="s">
        <v>17</v>
      </c>
      <c r="F10" s="345"/>
      <c r="G10" s="345"/>
      <c r="H10" s="22"/>
      <c r="I10" s="22"/>
      <c r="J10" s="23"/>
      <c r="K10" s="24"/>
      <c r="L10" s="25"/>
      <c r="M10" s="25"/>
      <c r="N10" s="26"/>
      <c r="O10" s="25"/>
      <c r="P10" s="25"/>
      <c r="Q10" s="26"/>
      <c r="R10" s="25"/>
      <c r="S10" s="25"/>
      <c r="T10" s="26"/>
      <c r="U10" s="25"/>
      <c r="V10" s="25"/>
      <c r="W10" s="26"/>
      <c r="X10" s="25"/>
      <c r="Y10" s="25"/>
      <c r="Z10" s="26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</row>
    <row r="11" spans="1:138" s="28" customFormat="1" ht="15" customHeight="1">
      <c r="A11" s="8"/>
      <c r="B11" s="9"/>
      <c r="C11" s="29" t="s">
        <v>18</v>
      </c>
      <c r="D11" s="30"/>
      <c r="E11" s="31">
        <v>88587</v>
      </c>
      <c r="F11" s="32" t="s">
        <v>19</v>
      </c>
      <c r="G11" s="346" t="s">
        <v>20</v>
      </c>
      <c r="H11" s="347"/>
      <c r="I11" s="33"/>
      <c r="J11" s="34"/>
      <c r="K11" s="24"/>
      <c r="L11" s="25"/>
      <c r="M11" s="25"/>
      <c r="N11" s="26"/>
      <c r="O11" s="25"/>
      <c r="P11" s="25"/>
      <c r="Q11" s="26"/>
      <c r="R11" s="25"/>
      <c r="S11" s="25"/>
      <c r="T11" s="26"/>
      <c r="U11" s="25"/>
      <c r="V11" s="25"/>
      <c r="W11" s="26"/>
      <c r="X11" s="25"/>
      <c r="Y11" s="25"/>
      <c r="Z11" s="26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</row>
    <row r="12" spans="1:138" s="28" customFormat="1" ht="15" customHeight="1">
      <c r="A12" s="8"/>
      <c r="B12" s="9"/>
      <c r="C12" s="29" t="s">
        <v>21</v>
      </c>
      <c r="D12" s="30"/>
      <c r="E12" s="348" t="s">
        <v>22</v>
      </c>
      <c r="F12" s="349"/>
      <c r="G12" s="340" t="s">
        <v>23</v>
      </c>
      <c r="H12" s="340"/>
      <c r="I12" s="35">
        <v>240</v>
      </c>
      <c r="J12" s="36"/>
      <c r="K12" s="24"/>
      <c r="L12" s="25"/>
      <c r="M12" s="25"/>
      <c r="N12" s="26"/>
      <c r="O12" s="25"/>
      <c r="P12" s="25"/>
      <c r="Q12" s="26"/>
      <c r="R12" s="25"/>
      <c r="S12" s="25"/>
      <c r="T12" s="26"/>
      <c r="U12" s="25"/>
      <c r="V12" s="25"/>
      <c r="W12" s="26"/>
      <c r="X12" s="25"/>
      <c r="Y12" s="25"/>
      <c r="Z12" s="26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</row>
    <row r="13" spans="1:138" s="28" customFormat="1" ht="15" customHeight="1">
      <c r="A13" s="8"/>
      <c r="B13" s="9"/>
      <c r="C13" s="29" t="s">
        <v>24</v>
      </c>
      <c r="D13" s="30"/>
      <c r="E13" s="344"/>
      <c r="F13" s="339"/>
      <c r="G13" s="340" t="s">
        <v>25</v>
      </c>
      <c r="H13" s="340"/>
      <c r="I13" s="336" t="s">
        <v>26</v>
      </c>
      <c r="J13" s="337"/>
      <c r="K13" s="24"/>
      <c r="L13" s="25"/>
      <c r="M13" s="25"/>
      <c r="N13" s="26"/>
      <c r="O13" s="25"/>
      <c r="P13" s="25"/>
      <c r="Q13" s="26"/>
      <c r="R13" s="25"/>
      <c r="S13" s="25"/>
      <c r="T13" s="26"/>
      <c r="U13" s="25"/>
      <c r="V13" s="25"/>
      <c r="W13" s="26"/>
      <c r="X13" s="25"/>
      <c r="Y13" s="25"/>
      <c r="Z13" s="26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</row>
    <row r="14" spans="1:138" s="28" customFormat="1" ht="15" customHeight="1">
      <c r="A14" s="8"/>
      <c r="B14" s="9"/>
      <c r="C14" s="29" t="s">
        <v>27</v>
      </c>
      <c r="D14" s="30"/>
      <c r="E14" s="338" t="s">
        <v>28</v>
      </c>
      <c r="F14" s="339"/>
      <c r="G14" s="340" t="s">
        <v>29</v>
      </c>
      <c r="H14" s="340"/>
      <c r="I14" s="336" t="s">
        <v>30</v>
      </c>
      <c r="J14" s="337"/>
      <c r="K14" s="24"/>
      <c r="L14" s="25"/>
      <c r="M14" s="25"/>
      <c r="N14" s="26"/>
      <c r="O14" s="25"/>
      <c r="P14" s="25"/>
      <c r="Q14" s="26"/>
      <c r="R14" s="25"/>
      <c r="S14" s="25"/>
      <c r="T14" s="26"/>
      <c r="U14" s="25"/>
      <c r="V14" s="25"/>
      <c r="W14" s="26"/>
      <c r="X14" s="25"/>
      <c r="Y14" s="25"/>
      <c r="Z14" s="26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</row>
    <row r="15" spans="1:138" s="28" customFormat="1" ht="15" customHeight="1">
      <c r="A15" s="8"/>
      <c r="B15" s="9"/>
      <c r="C15" s="29" t="s">
        <v>31</v>
      </c>
      <c r="D15" s="30"/>
      <c r="E15" s="341" t="s">
        <v>32</v>
      </c>
      <c r="F15" s="342"/>
      <c r="G15" s="343"/>
      <c r="H15" s="343"/>
      <c r="I15" s="37"/>
      <c r="J15" s="38"/>
      <c r="K15" s="24"/>
      <c r="L15" s="25"/>
      <c r="M15" s="25"/>
      <c r="N15" s="26"/>
      <c r="O15" s="25"/>
      <c r="P15" s="25"/>
      <c r="Q15" s="26"/>
      <c r="R15" s="25"/>
      <c r="S15" s="25"/>
      <c r="T15" s="26"/>
      <c r="U15" s="25"/>
      <c r="V15" s="25"/>
      <c r="W15" s="26"/>
      <c r="X15" s="25"/>
      <c r="Y15" s="25"/>
      <c r="Z15" s="26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</row>
    <row r="16" spans="1:138" s="28" customFormat="1" ht="15" customHeight="1">
      <c r="A16" s="8"/>
      <c r="B16" s="9"/>
      <c r="C16" s="29" t="s">
        <v>33</v>
      </c>
      <c r="D16" s="39"/>
      <c r="E16" s="40"/>
      <c r="F16" s="326" t="s">
        <v>34</v>
      </c>
      <c r="G16" s="327"/>
      <c r="H16" s="41">
        <f>G26+G31+G176+G196+G209+G217</f>
        <v>0</v>
      </c>
      <c r="I16" s="42">
        <f>IFERROR((H16/E225),"")</f>
        <v>0</v>
      </c>
      <c r="J16" s="43" t="s">
        <v>35</v>
      </c>
      <c r="K16" s="24"/>
      <c r="L16" s="25"/>
      <c r="M16" s="25"/>
      <c r="N16" s="26"/>
      <c r="O16" s="25"/>
      <c r="P16" s="25"/>
      <c r="Q16" s="26"/>
      <c r="R16" s="25"/>
      <c r="S16" s="25"/>
      <c r="T16" s="26"/>
      <c r="U16" s="25"/>
      <c r="V16" s="25"/>
      <c r="W16" s="26"/>
      <c r="X16" s="25"/>
      <c r="Y16" s="25"/>
      <c r="Z16" s="26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</row>
    <row r="17" spans="1:138" s="28" customFormat="1" ht="20.399999999999999" thickBot="1">
      <c r="A17" s="8"/>
      <c r="B17" s="44"/>
      <c r="C17" s="45" t="s">
        <v>36</v>
      </c>
      <c r="D17" s="46"/>
      <c r="E17" s="47">
        <f>E225</f>
        <v>22998856</v>
      </c>
      <c r="F17" s="328" t="s">
        <v>37</v>
      </c>
      <c r="G17" s="329"/>
      <c r="H17" s="48">
        <f>IFERROR((SUM(G218, H218, J218)/$E$11),"")</f>
        <v>217.31975346269769</v>
      </c>
      <c r="I17" s="49"/>
      <c r="J17" s="50" t="s">
        <v>38</v>
      </c>
      <c r="K17" s="24"/>
      <c r="L17" s="25"/>
      <c r="M17" s="25"/>
      <c r="N17" s="26"/>
      <c r="O17" s="25"/>
      <c r="P17" s="25"/>
      <c r="Q17" s="26"/>
      <c r="R17" s="25"/>
      <c r="S17" s="25"/>
      <c r="T17" s="26"/>
      <c r="U17" s="25"/>
      <c r="V17" s="25"/>
      <c r="W17" s="26"/>
      <c r="X17" s="25"/>
      <c r="Y17" s="25"/>
      <c r="Z17" s="26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</row>
    <row r="18" spans="1:138" s="28" customFormat="1" ht="15" customHeight="1" thickBot="1">
      <c r="A18" s="8"/>
      <c r="B18" s="51"/>
      <c r="C18" s="52"/>
      <c r="D18" s="53"/>
      <c r="E18" s="54"/>
      <c r="F18" s="55" t="s">
        <v>39</v>
      </c>
      <c r="G18" s="56">
        <f>IFERROR(($G$224/$E$11),"")</f>
        <v>0</v>
      </c>
      <c r="H18" s="57">
        <f>IFERROR(($H$224/$E$11),"")</f>
        <v>227.53378035151886</v>
      </c>
      <c r="I18" s="58">
        <f>IFERROR(($I$224/$E$11),"")</f>
        <v>12.09008093738359</v>
      </c>
      <c r="J18" s="58">
        <f>IFERROR(($J$224/$E$11),"")</f>
        <v>19.994999266258027</v>
      </c>
      <c r="K18" s="59"/>
      <c r="L18" s="25"/>
      <c r="M18" s="25"/>
      <c r="N18" s="26"/>
      <c r="O18" s="25"/>
      <c r="P18" s="25"/>
      <c r="Q18" s="26"/>
      <c r="R18" s="25"/>
      <c r="S18" s="25"/>
      <c r="T18" s="26"/>
      <c r="U18" s="25"/>
      <c r="V18" s="25"/>
      <c r="W18" s="26"/>
      <c r="X18" s="25"/>
      <c r="Y18" s="25"/>
      <c r="Z18" s="26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</row>
    <row r="19" spans="1:138" s="28" customFormat="1" ht="15" customHeight="1" thickBot="1">
      <c r="A19" s="8"/>
      <c r="C19" s="60"/>
      <c r="D19" s="39"/>
      <c r="E19" s="61"/>
      <c r="F19" s="62" t="s">
        <v>40</v>
      </c>
      <c r="G19" s="63"/>
      <c r="H19" s="64"/>
      <c r="I19" s="65" t="s">
        <v>41</v>
      </c>
      <c r="J19" s="65"/>
      <c r="K19" s="24"/>
      <c r="L19" s="25"/>
      <c r="M19" s="25"/>
      <c r="N19" s="330" t="s">
        <v>42</v>
      </c>
      <c r="O19" s="331"/>
      <c r="P19" s="25"/>
      <c r="Q19" s="26"/>
      <c r="R19" s="25"/>
      <c r="S19" s="25"/>
      <c r="T19" s="26"/>
      <c r="U19" s="25"/>
      <c r="V19" s="25"/>
      <c r="W19" s="26"/>
      <c r="X19" s="25"/>
      <c r="Y19" s="25"/>
      <c r="Z19" s="26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</row>
    <row r="20" spans="1:138" s="28" customFormat="1" ht="15" customHeight="1" thickBot="1">
      <c r="A20" s="8"/>
      <c r="B20" s="66"/>
      <c r="C20" s="332" t="s">
        <v>43</v>
      </c>
      <c r="D20" s="39"/>
      <c r="E20" s="67"/>
      <c r="F20" s="68" t="s">
        <v>44</v>
      </c>
      <c r="G20" s="69" t="s">
        <v>45</v>
      </c>
      <c r="H20" s="70" t="s">
        <v>46</v>
      </c>
      <c r="I20" s="71" t="s">
        <v>47</v>
      </c>
      <c r="J20" s="70" t="s">
        <v>48</v>
      </c>
      <c r="K20" s="24"/>
      <c r="L20" s="25"/>
      <c r="M20" s="25"/>
      <c r="N20" s="72" t="s">
        <v>49</v>
      </c>
      <c r="O20" s="73" t="s">
        <v>48</v>
      </c>
      <c r="P20" s="25"/>
      <c r="Q20" s="26"/>
      <c r="R20" s="25"/>
      <c r="S20" s="25"/>
      <c r="T20" s="26"/>
      <c r="U20" s="25"/>
      <c r="V20" s="25"/>
      <c r="W20" s="26"/>
      <c r="X20" s="25"/>
      <c r="Y20" s="25"/>
      <c r="Z20" s="26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</row>
    <row r="21" spans="1:138" s="79" customFormat="1" ht="13.8" thickBot="1">
      <c r="A21" s="8"/>
      <c r="B21" s="74"/>
      <c r="C21" s="333"/>
      <c r="D21" s="39"/>
      <c r="E21" s="75" t="s">
        <v>50</v>
      </c>
      <c r="F21" s="76" t="s">
        <v>51</v>
      </c>
      <c r="G21" s="70" t="s">
        <v>52</v>
      </c>
      <c r="H21" s="70" t="s">
        <v>53</v>
      </c>
      <c r="I21" s="77" t="s">
        <v>54</v>
      </c>
      <c r="J21" s="70" t="s">
        <v>42</v>
      </c>
      <c r="K21" s="24"/>
      <c r="L21" s="25"/>
      <c r="M21" s="25"/>
      <c r="N21" s="26"/>
      <c r="O21" s="25"/>
      <c r="P21" s="25"/>
      <c r="Q21" s="26"/>
      <c r="R21" s="25"/>
      <c r="S21" s="25"/>
      <c r="T21" s="26"/>
      <c r="U21" s="25"/>
      <c r="V21" s="25"/>
      <c r="W21" s="26"/>
      <c r="X21" s="25"/>
      <c r="Y21" s="25"/>
      <c r="Z21" s="26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</row>
    <row r="22" spans="1:138" s="94" customFormat="1" ht="15" customHeight="1" thickBot="1">
      <c r="A22" s="80"/>
      <c r="B22" s="81" t="s">
        <v>55</v>
      </c>
      <c r="C22" s="82" t="s">
        <v>56</v>
      </c>
      <c r="D22" s="83"/>
      <c r="E22" s="84"/>
      <c r="F22" s="85"/>
      <c r="G22" s="86"/>
      <c r="H22" s="87"/>
      <c r="I22" s="87"/>
      <c r="J22" s="88"/>
      <c r="K22" s="89"/>
      <c r="L22" s="90"/>
      <c r="M22" s="91"/>
      <c r="N22" s="92"/>
      <c r="O22" s="90"/>
      <c r="P22" s="91"/>
      <c r="Q22" s="92"/>
      <c r="R22" s="90"/>
      <c r="S22" s="91"/>
      <c r="T22" s="92"/>
      <c r="U22" s="90"/>
      <c r="V22" s="91"/>
      <c r="W22" s="92"/>
      <c r="X22" s="90"/>
      <c r="Y22" s="91"/>
      <c r="Z22" s="92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</row>
    <row r="23" spans="1:138" ht="15" customHeight="1">
      <c r="A23" s="80"/>
      <c r="B23" s="95" t="s">
        <v>57</v>
      </c>
      <c r="C23" s="96" t="s">
        <v>58</v>
      </c>
      <c r="D23" s="97"/>
      <c r="E23" s="98"/>
      <c r="F23" s="99">
        <f>IFERROR((G23/$E$11),"")</f>
        <v>0</v>
      </c>
      <c r="G23" s="98"/>
      <c r="H23" s="100">
        <v>823368</v>
      </c>
      <c r="I23" s="100">
        <v>41798</v>
      </c>
      <c r="J23" s="101">
        <v>69128</v>
      </c>
      <c r="K23" s="89"/>
      <c r="L23" s="90"/>
      <c r="M23" s="91"/>
      <c r="N23" s="92"/>
      <c r="O23" s="90"/>
      <c r="P23" s="91"/>
      <c r="Q23" s="92"/>
      <c r="R23" s="90"/>
      <c r="S23" s="91"/>
      <c r="T23" s="92"/>
      <c r="U23" s="90"/>
      <c r="V23" s="91"/>
      <c r="W23" s="92"/>
      <c r="X23" s="90"/>
      <c r="Y23" s="91"/>
      <c r="Z23" s="92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</row>
    <row r="24" spans="1:138" ht="15" customHeight="1">
      <c r="A24" s="80"/>
      <c r="B24" s="95" t="s">
        <v>59</v>
      </c>
      <c r="C24" s="96" t="s">
        <v>60</v>
      </c>
      <c r="D24" s="97"/>
      <c r="E24" s="98"/>
      <c r="F24" s="99">
        <f>IFERROR((G24/$E$11),"")</f>
        <v>0</v>
      </c>
      <c r="G24" s="102">
        <v>0</v>
      </c>
      <c r="H24" s="100" t="s">
        <v>61</v>
      </c>
      <c r="I24" s="100"/>
      <c r="J24" s="101"/>
      <c r="K24" s="89"/>
      <c r="L24" s="90"/>
      <c r="M24" s="91"/>
      <c r="N24" s="92"/>
      <c r="O24" s="90"/>
      <c r="P24" s="91"/>
      <c r="Q24" s="92"/>
      <c r="R24" s="90"/>
      <c r="S24" s="91"/>
      <c r="T24" s="92"/>
      <c r="U24" s="90"/>
      <c r="V24" s="91"/>
      <c r="W24" s="92"/>
      <c r="X24" s="90"/>
      <c r="Y24" s="91"/>
      <c r="Z24" s="92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</row>
    <row r="25" spans="1:138" ht="15" customHeight="1" thickBot="1">
      <c r="A25" s="80"/>
      <c r="B25" s="103" t="s">
        <v>62</v>
      </c>
      <c r="C25" s="104" t="s">
        <v>63</v>
      </c>
      <c r="D25" s="105"/>
      <c r="E25" s="106"/>
      <c r="F25" s="107">
        <f>IFERROR((G25/$E$11),"")</f>
        <v>0</v>
      </c>
      <c r="G25" s="108">
        <v>0</v>
      </c>
      <c r="H25" s="100" t="s">
        <v>61</v>
      </c>
      <c r="I25" s="109"/>
      <c r="J25" s="110"/>
      <c r="K25" s="89"/>
      <c r="L25" s="90"/>
      <c r="M25" s="91"/>
      <c r="N25" s="92"/>
      <c r="O25" s="90"/>
      <c r="P25" s="91"/>
      <c r="Q25" s="92"/>
      <c r="R25" s="90"/>
      <c r="S25" s="91"/>
      <c r="T25" s="92"/>
      <c r="U25" s="90"/>
      <c r="V25" s="91"/>
      <c r="W25" s="92"/>
      <c r="X25" s="90"/>
      <c r="Y25" s="91"/>
      <c r="Z25" s="92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</row>
    <row r="26" spans="1:138" ht="15" customHeight="1" thickBot="1">
      <c r="A26" s="111"/>
      <c r="B26" s="112">
        <v>4.0623500604704016E-2</v>
      </c>
      <c r="C26" s="113" t="s">
        <v>64</v>
      </c>
      <c r="D26" s="114"/>
      <c r="E26" s="115"/>
      <c r="F26" s="116" t="str">
        <f>IFERROR((G26/$G$218),"")</f>
        <v/>
      </c>
      <c r="G26" s="117">
        <f>SUM(G23:G25)</f>
        <v>0</v>
      </c>
      <c r="H26" s="117">
        <f>SUM(H23:H25)</f>
        <v>823368</v>
      </c>
      <c r="I26" s="117">
        <f>SUM(I23:I25)</f>
        <v>41798</v>
      </c>
      <c r="J26" s="117">
        <f>SUM(J23:J25)</f>
        <v>69128</v>
      </c>
      <c r="K26" s="89"/>
      <c r="L26" s="90"/>
      <c r="M26" s="91"/>
      <c r="N26" s="92"/>
      <c r="O26" s="90"/>
      <c r="P26" s="91"/>
      <c r="Q26" s="92"/>
      <c r="R26" s="90"/>
      <c r="S26" s="91"/>
      <c r="T26" s="92"/>
      <c r="U26" s="90"/>
      <c r="V26" s="91"/>
      <c r="W26" s="92"/>
      <c r="X26" s="90"/>
      <c r="Y26" s="91"/>
      <c r="Z26" s="92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</row>
    <row r="27" spans="1:138" ht="15" customHeight="1">
      <c r="A27" s="80"/>
      <c r="B27" s="118" t="s">
        <v>65</v>
      </c>
      <c r="C27" s="119" t="s">
        <v>66</v>
      </c>
      <c r="D27" s="83"/>
      <c r="E27" s="120"/>
      <c r="F27" s="121"/>
      <c r="G27" s="122"/>
      <c r="H27" s="123"/>
      <c r="I27" s="123"/>
      <c r="J27" s="124"/>
      <c r="K27" s="89"/>
      <c r="L27" s="90"/>
      <c r="M27" s="91"/>
      <c r="N27" s="92"/>
      <c r="O27" s="90"/>
      <c r="P27" s="91"/>
      <c r="Q27" s="92"/>
      <c r="R27" s="90"/>
      <c r="S27" s="91"/>
      <c r="T27" s="92"/>
      <c r="U27" s="90"/>
      <c r="V27" s="91"/>
      <c r="W27" s="92"/>
      <c r="X27" s="90"/>
      <c r="Y27" s="91"/>
      <c r="Z27" s="92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</row>
    <row r="28" spans="1:138" ht="15" customHeight="1">
      <c r="A28" s="80"/>
      <c r="B28" s="95" t="s">
        <v>67</v>
      </c>
      <c r="C28" s="96" t="s">
        <v>68</v>
      </c>
      <c r="D28" s="97"/>
      <c r="E28" s="98"/>
      <c r="F28" s="99">
        <f t="shared" ref="F28:F29" si="0">IFERROR((G28/$E$11),"")</f>
        <v>0</v>
      </c>
      <c r="G28" s="102">
        <v>0</v>
      </c>
      <c r="H28" s="125">
        <v>44876</v>
      </c>
      <c r="I28" s="125">
        <v>2528</v>
      </c>
      <c r="J28" s="126">
        <v>5626</v>
      </c>
      <c r="K28" s="89"/>
      <c r="L28" s="90"/>
      <c r="M28" s="91"/>
      <c r="N28" s="92"/>
      <c r="O28" s="90"/>
      <c r="P28" s="91"/>
      <c r="Q28" s="92"/>
      <c r="R28" s="90"/>
      <c r="S28" s="91"/>
      <c r="T28" s="92"/>
      <c r="U28" s="90"/>
      <c r="V28" s="91"/>
      <c r="W28" s="92"/>
      <c r="X28" s="90"/>
      <c r="Y28" s="91"/>
      <c r="Z28" s="92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</row>
    <row r="29" spans="1:138" ht="15" customHeight="1">
      <c r="A29" s="80"/>
      <c r="B29" s="95" t="s">
        <v>69</v>
      </c>
      <c r="C29" s="96" t="s">
        <v>70</v>
      </c>
      <c r="D29" s="97"/>
      <c r="E29" s="127"/>
      <c r="F29" s="99">
        <f t="shared" si="0"/>
        <v>0</v>
      </c>
      <c r="G29" s="102">
        <v>0</v>
      </c>
      <c r="H29" s="125" t="s">
        <v>71</v>
      </c>
      <c r="I29" s="125"/>
      <c r="J29" s="126"/>
      <c r="K29" s="89"/>
      <c r="L29" s="90"/>
      <c r="M29" s="91"/>
      <c r="N29" s="92"/>
      <c r="O29" s="90"/>
      <c r="P29" s="91"/>
      <c r="Q29" s="92"/>
      <c r="R29" s="90"/>
      <c r="S29" s="91"/>
      <c r="T29" s="92"/>
      <c r="U29" s="90"/>
      <c r="V29" s="91"/>
      <c r="W29" s="92"/>
      <c r="X29" s="90"/>
      <c r="Y29" s="91"/>
      <c r="Z29" s="92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</row>
    <row r="30" spans="1:138" ht="15" customHeight="1" thickBot="1">
      <c r="A30" s="80"/>
      <c r="B30" s="103" t="s">
        <v>72</v>
      </c>
      <c r="C30" s="104" t="s">
        <v>73</v>
      </c>
      <c r="D30" s="105"/>
      <c r="E30" s="106"/>
      <c r="F30" s="107">
        <f>IFERROR((G30/$E$11),"")</f>
        <v>0</v>
      </c>
      <c r="G30" s="108">
        <v>0</v>
      </c>
      <c r="H30" s="125">
        <v>18368</v>
      </c>
      <c r="I30" s="109"/>
      <c r="J30" s="110"/>
      <c r="K30" s="89"/>
      <c r="L30" s="90"/>
      <c r="M30" s="91"/>
      <c r="N30" s="92"/>
      <c r="O30" s="90"/>
      <c r="P30" s="91"/>
      <c r="Q30" s="92"/>
      <c r="R30" s="90"/>
      <c r="S30" s="91"/>
      <c r="T30" s="92"/>
      <c r="U30" s="90"/>
      <c r="V30" s="91"/>
      <c r="W30" s="92"/>
      <c r="X30" s="90"/>
      <c r="Y30" s="91"/>
      <c r="Z30" s="92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</row>
    <row r="31" spans="1:138" ht="15" customHeight="1" thickBot="1">
      <c r="A31" s="111"/>
      <c r="B31" s="128">
        <v>3.1044154154630742E-3</v>
      </c>
      <c r="C31" s="129" t="s">
        <v>74</v>
      </c>
      <c r="D31" s="130"/>
      <c r="E31" s="131"/>
      <c r="F31" s="116" t="str">
        <f>IFERROR((G31/$G$218),"")</f>
        <v/>
      </c>
      <c r="G31" s="132">
        <f>SUM(G28:G30)</f>
        <v>0</v>
      </c>
      <c r="H31" s="132">
        <f>SUM(H28:H30)</f>
        <v>63244</v>
      </c>
      <c r="I31" s="132">
        <f>SUM(I28:I30)</f>
        <v>2528</v>
      </c>
      <c r="J31" s="132">
        <f>SUM(J28:J30)</f>
        <v>5626</v>
      </c>
      <c r="K31" s="89"/>
      <c r="L31" s="90"/>
      <c r="M31" s="91"/>
      <c r="N31" s="92"/>
      <c r="O31" s="90"/>
      <c r="P31" s="91"/>
      <c r="Q31" s="92"/>
      <c r="R31" s="90"/>
      <c r="S31" s="91"/>
      <c r="T31" s="92"/>
      <c r="U31" s="90"/>
      <c r="V31" s="91"/>
      <c r="W31" s="92"/>
      <c r="X31" s="90"/>
      <c r="Y31" s="91"/>
      <c r="Z31" s="92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</row>
    <row r="32" spans="1:138" ht="15" customHeight="1">
      <c r="A32" s="80"/>
      <c r="B32" s="133" t="s">
        <v>75</v>
      </c>
      <c r="C32" s="134" t="s">
        <v>76</v>
      </c>
      <c r="D32" s="83"/>
      <c r="E32" s="135"/>
      <c r="F32" s="136"/>
      <c r="G32" s="137"/>
      <c r="H32" s="87"/>
      <c r="I32" s="87"/>
      <c r="J32" s="88"/>
      <c r="K32" s="89"/>
      <c r="L32" s="90"/>
      <c r="M32" s="91"/>
      <c r="N32" s="92"/>
      <c r="O32" s="90"/>
      <c r="P32" s="91"/>
      <c r="Q32" s="92"/>
      <c r="R32" s="90"/>
      <c r="S32" s="91"/>
      <c r="T32" s="92"/>
      <c r="U32" s="90"/>
      <c r="V32" s="91"/>
      <c r="W32" s="92"/>
      <c r="X32" s="90"/>
      <c r="Y32" s="91"/>
      <c r="Z32" s="92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</row>
    <row r="33" spans="1:138" ht="15" customHeight="1">
      <c r="A33" s="80"/>
      <c r="B33" s="138" t="s">
        <v>77</v>
      </c>
      <c r="C33" s="139" t="s">
        <v>78</v>
      </c>
      <c r="D33" s="140"/>
      <c r="E33" s="141"/>
      <c r="F33" s="142">
        <f t="shared" ref="F33:F38" si="1">IFERROR((G33/$E$11),"")</f>
        <v>0</v>
      </c>
      <c r="G33" s="143">
        <v>0</v>
      </c>
      <c r="H33" s="125" t="s">
        <v>79</v>
      </c>
      <c r="I33" s="125"/>
      <c r="J33" s="126"/>
      <c r="K33" s="89"/>
      <c r="L33" s="90"/>
      <c r="M33" s="91"/>
      <c r="N33" s="92"/>
      <c r="O33" s="90"/>
      <c r="P33" s="91"/>
      <c r="Q33" s="92"/>
      <c r="R33" s="90"/>
      <c r="S33" s="91"/>
      <c r="T33" s="92"/>
      <c r="U33" s="90"/>
      <c r="V33" s="91"/>
      <c r="W33" s="92"/>
      <c r="X33" s="90"/>
      <c r="Y33" s="91"/>
      <c r="Z33" s="92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</row>
    <row r="34" spans="1:138" ht="15" customHeight="1">
      <c r="A34" s="80"/>
      <c r="B34" s="138" t="s">
        <v>77</v>
      </c>
      <c r="C34" s="139" t="s">
        <v>80</v>
      </c>
      <c r="D34" s="140"/>
      <c r="E34" s="141"/>
      <c r="F34" s="142">
        <f t="shared" si="1"/>
        <v>0</v>
      </c>
      <c r="G34" s="143">
        <v>0</v>
      </c>
      <c r="H34" s="125">
        <v>825956</v>
      </c>
      <c r="I34" s="125"/>
      <c r="J34" s="126"/>
      <c r="K34" s="89"/>
      <c r="L34" s="90"/>
      <c r="M34" s="91"/>
      <c r="N34" s="92"/>
      <c r="O34" s="90"/>
      <c r="P34" s="91"/>
      <c r="Q34" s="92"/>
      <c r="R34" s="90"/>
      <c r="S34" s="91"/>
      <c r="T34" s="92"/>
      <c r="U34" s="90"/>
      <c r="V34" s="91"/>
      <c r="W34" s="92"/>
      <c r="X34" s="90"/>
      <c r="Y34" s="91"/>
      <c r="Z34" s="92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</row>
    <row r="35" spans="1:138" ht="15" customHeight="1">
      <c r="A35" s="80"/>
      <c r="B35" s="138" t="s">
        <v>81</v>
      </c>
      <c r="C35" s="139" t="s">
        <v>82</v>
      </c>
      <c r="D35" s="140"/>
      <c r="E35" s="141"/>
      <c r="F35" s="142">
        <f t="shared" si="1"/>
        <v>0</v>
      </c>
      <c r="G35" s="143">
        <v>0</v>
      </c>
      <c r="H35" s="125" t="s">
        <v>79</v>
      </c>
      <c r="I35" s="125"/>
      <c r="J35" s="126"/>
      <c r="K35" s="89"/>
      <c r="L35" s="90"/>
      <c r="M35" s="91"/>
      <c r="N35" s="92"/>
      <c r="O35" s="90"/>
      <c r="P35" s="91"/>
      <c r="Q35" s="92"/>
      <c r="R35" s="90"/>
      <c r="S35" s="91"/>
      <c r="T35" s="92"/>
      <c r="U35" s="90"/>
      <c r="V35" s="91"/>
      <c r="W35" s="92"/>
      <c r="X35" s="90"/>
      <c r="Y35" s="91"/>
      <c r="Z35" s="92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</row>
    <row r="36" spans="1:138" ht="15" customHeight="1">
      <c r="A36" s="80"/>
      <c r="B36" s="138" t="s">
        <v>83</v>
      </c>
      <c r="C36" s="139" t="s">
        <v>84</v>
      </c>
      <c r="D36" s="140"/>
      <c r="E36" s="141"/>
      <c r="F36" s="142">
        <f t="shared" si="1"/>
        <v>0</v>
      </c>
      <c r="G36" s="143">
        <v>0</v>
      </c>
      <c r="H36" s="125" t="s">
        <v>79</v>
      </c>
      <c r="I36" s="125"/>
      <c r="J36" s="126"/>
      <c r="K36" s="89"/>
      <c r="L36" s="90"/>
      <c r="M36" s="91"/>
      <c r="N36" s="92"/>
      <c r="O36" s="90"/>
      <c r="P36" s="91"/>
      <c r="Q36" s="92"/>
      <c r="R36" s="90"/>
      <c r="S36" s="91"/>
      <c r="T36" s="92"/>
      <c r="U36" s="90"/>
      <c r="V36" s="91"/>
      <c r="W36" s="92"/>
      <c r="X36" s="90"/>
      <c r="Y36" s="91"/>
      <c r="Z36" s="92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</row>
    <row r="37" spans="1:138" ht="15" customHeight="1">
      <c r="A37" s="80"/>
      <c r="B37" s="144" t="s">
        <v>85</v>
      </c>
      <c r="C37" s="139" t="s">
        <v>86</v>
      </c>
      <c r="D37" s="140"/>
      <c r="E37" s="141"/>
      <c r="F37" s="142">
        <f t="shared" si="1"/>
        <v>0</v>
      </c>
      <c r="G37" s="145">
        <v>0</v>
      </c>
      <c r="H37" s="125" t="s">
        <v>87</v>
      </c>
      <c r="I37" s="125"/>
      <c r="J37" s="126"/>
      <c r="K37" s="89"/>
      <c r="L37" s="90"/>
      <c r="M37" s="91"/>
      <c r="N37" s="92"/>
      <c r="O37" s="90"/>
      <c r="P37" s="91"/>
      <c r="Q37" s="92"/>
      <c r="R37" s="90"/>
      <c r="S37" s="91"/>
      <c r="T37" s="92"/>
      <c r="U37" s="90"/>
      <c r="V37" s="91"/>
      <c r="W37" s="92"/>
      <c r="X37" s="90"/>
      <c r="Y37" s="91"/>
      <c r="Z37" s="92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</row>
    <row r="38" spans="1:138" s="94" customFormat="1" ht="15" customHeight="1" thickBot="1">
      <c r="A38" s="80"/>
      <c r="B38" s="103" t="s">
        <v>88</v>
      </c>
      <c r="C38" s="104" t="s">
        <v>89</v>
      </c>
      <c r="D38" s="105"/>
      <c r="E38" s="106"/>
      <c r="F38" s="107">
        <f t="shared" si="1"/>
        <v>0</v>
      </c>
      <c r="G38" s="108">
        <v>0</v>
      </c>
      <c r="H38" s="109" t="s">
        <v>90</v>
      </c>
      <c r="I38" s="109"/>
      <c r="J38" s="110"/>
      <c r="K38" s="89"/>
      <c r="L38" s="90"/>
      <c r="M38" s="91"/>
      <c r="N38" s="92"/>
      <c r="O38" s="90"/>
      <c r="P38" s="91"/>
      <c r="Q38" s="92"/>
      <c r="R38" s="90"/>
      <c r="S38" s="91"/>
      <c r="T38" s="92"/>
      <c r="U38" s="90"/>
      <c r="V38" s="91"/>
      <c r="W38" s="92"/>
      <c r="X38" s="90"/>
      <c r="Y38" s="91"/>
      <c r="Z38" s="92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3"/>
      <c r="CK38" s="93"/>
      <c r="CL38" s="93"/>
      <c r="CM38" s="93"/>
      <c r="CN38" s="93"/>
      <c r="CO38" s="93"/>
      <c r="CP38" s="93"/>
      <c r="CQ38" s="93"/>
      <c r="CR38" s="93"/>
      <c r="CS38" s="93"/>
      <c r="CT38" s="93"/>
      <c r="CU38" s="93"/>
      <c r="CV38" s="93"/>
      <c r="CW38" s="93"/>
      <c r="CX38" s="93"/>
      <c r="CY38" s="93"/>
      <c r="CZ38" s="93"/>
      <c r="DA38" s="93"/>
      <c r="DB38" s="93"/>
      <c r="DC38" s="93"/>
      <c r="DD38" s="93"/>
      <c r="DE38" s="93"/>
      <c r="DF38" s="93"/>
      <c r="DG38" s="93"/>
      <c r="DH38" s="93"/>
      <c r="DI38" s="93"/>
      <c r="DJ38" s="93"/>
      <c r="DK38" s="93"/>
      <c r="DL38" s="93"/>
      <c r="DM38" s="93"/>
      <c r="DN38" s="93"/>
      <c r="DO38" s="93"/>
      <c r="DP38" s="93"/>
      <c r="DQ38" s="93"/>
      <c r="DR38" s="93"/>
      <c r="DS38" s="93"/>
      <c r="DT38" s="93"/>
      <c r="DU38" s="93"/>
      <c r="DV38" s="93"/>
      <c r="DW38" s="93"/>
      <c r="DX38" s="93"/>
      <c r="DY38" s="93"/>
      <c r="DZ38" s="93"/>
      <c r="EA38" s="93"/>
      <c r="EB38" s="93"/>
      <c r="EC38" s="93"/>
      <c r="ED38" s="93"/>
      <c r="EE38" s="93"/>
      <c r="EF38" s="93"/>
      <c r="EG38" s="93"/>
      <c r="EH38" s="93"/>
    </row>
    <row r="39" spans="1:138" ht="15" customHeight="1" thickBot="1">
      <c r="A39" s="111"/>
      <c r="B39" s="128">
        <v>7.5588719525385067E-2</v>
      </c>
      <c r="C39" s="129" t="s">
        <v>91</v>
      </c>
      <c r="D39" s="130"/>
      <c r="E39" s="131"/>
      <c r="F39" s="146" t="str">
        <f>IFERROR((G39/$G$218),"")</f>
        <v/>
      </c>
      <c r="G39" s="147">
        <f>SUM(G33:G38)</f>
        <v>0</v>
      </c>
      <c r="H39" s="147">
        <f>SUM(H33:H38)</f>
        <v>825956</v>
      </c>
      <c r="I39" s="147">
        <f>SUM(I33:I38)</f>
        <v>0</v>
      </c>
      <c r="J39" s="147">
        <f>SUM(J33:J38)</f>
        <v>0</v>
      </c>
      <c r="K39" s="89"/>
      <c r="L39" s="90"/>
      <c r="M39" s="91"/>
      <c r="N39" s="92"/>
      <c r="O39" s="90"/>
      <c r="P39" s="91"/>
      <c r="Q39" s="92"/>
      <c r="R39" s="90"/>
      <c r="S39" s="91"/>
      <c r="T39" s="92"/>
      <c r="U39" s="90"/>
      <c r="V39" s="91"/>
      <c r="W39" s="92"/>
      <c r="X39" s="90"/>
      <c r="Y39" s="91"/>
      <c r="Z39" s="92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</row>
    <row r="40" spans="1:138" ht="15" customHeight="1">
      <c r="A40" s="80"/>
      <c r="B40" s="133" t="s">
        <v>92</v>
      </c>
      <c r="C40" s="134" t="s">
        <v>93</v>
      </c>
      <c r="D40" s="83"/>
      <c r="E40" s="135"/>
      <c r="F40" s="136"/>
      <c r="G40" s="137"/>
      <c r="H40" s="87"/>
      <c r="I40" s="87"/>
      <c r="J40" s="88"/>
      <c r="K40" s="89"/>
      <c r="L40" s="90"/>
      <c r="M40" s="91"/>
      <c r="N40" s="92"/>
      <c r="O40" s="90"/>
      <c r="P40" s="91"/>
      <c r="Q40" s="92"/>
      <c r="R40" s="90"/>
      <c r="S40" s="91"/>
      <c r="T40" s="92"/>
      <c r="U40" s="90"/>
      <c r="V40" s="91"/>
      <c r="W40" s="92"/>
      <c r="X40" s="90"/>
      <c r="Y40" s="91"/>
      <c r="Z40" s="92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</row>
    <row r="41" spans="1:138" ht="15" customHeight="1">
      <c r="A41" s="80"/>
      <c r="B41" s="138" t="s">
        <v>94</v>
      </c>
      <c r="C41" s="139" t="s">
        <v>95</v>
      </c>
      <c r="D41" s="140"/>
      <c r="E41" s="141"/>
      <c r="F41" s="142">
        <f t="shared" ref="F41:F46" si="2">IFERROR((G41/$E$11),"")</f>
        <v>0</v>
      </c>
      <c r="G41" s="148">
        <v>0</v>
      </c>
      <c r="H41" s="125">
        <v>1363731</v>
      </c>
      <c r="I41" s="125"/>
      <c r="J41" s="126"/>
      <c r="K41" s="89"/>
      <c r="L41" s="90"/>
      <c r="M41" s="91"/>
      <c r="N41" s="92"/>
      <c r="O41" s="90"/>
      <c r="P41" s="91"/>
      <c r="Q41" s="92"/>
      <c r="R41" s="90"/>
      <c r="S41" s="91"/>
      <c r="T41" s="92"/>
      <c r="U41" s="90"/>
      <c r="V41" s="91"/>
      <c r="W41" s="92"/>
      <c r="X41" s="90"/>
      <c r="Y41" s="91"/>
      <c r="Z41" s="92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</row>
    <row r="42" spans="1:138" ht="15" customHeight="1">
      <c r="A42" s="80"/>
      <c r="B42" s="138" t="s">
        <v>94</v>
      </c>
      <c r="C42" s="139" t="s">
        <v>96</v>
      </c>
      <c r="D42" s="140"/>
      <c r="E42" s="141"/>
      <c r="F42" s="142">
        <f t="shared" si="2"/>
        <v>0</v>
      </c>
      <c r="G42" s="148">
        <v>0</v>
      </c>
      <c r="H42" s="125" t="s">
        <v>90</v>
      </c>
      <c r="I42" s="125"/>
      <c r="J42" s="126"/>
      <c r="K42" s="89"/>
      <c r="L42" s="90"/>
      <c r="M42" s="91"/>
      <c r="N42" s="92"/>
      <c r="O42" s="90"/>
      <c r="P42" s="91"/>
      <c r="Q42" s="92"/>
      <c r="R42" s="90"/>
      <c r="S42" s="91"/>
      <c r="T42" s="92"/>
      <c r="U42" s="90"/>
      <c r="V42" s="91"/>
      <c r="W42" s="92"/>
      <c r="X42" s="90"/>
      <c r="Y42" s="91"/>
      <c r="Z42" s="92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</row>
    <row r="43" spans="1:138" ht="15" customHeight="1">
      <c r="A43" s="80"/>
      <c r="B43" s="138" t="s">
        <v>97</v>
      </c>
      <c r="C43" s="139" t="s">
        <v>82</v>
      </c>
      <c r="D43" s="140"/>
      <c r="E43" s="149"/>
      <c r="F43" s="142">
        <f t="shared" si="2"/>
        <v>0</v>
      </c>
      <c r="G43" s="148">
        <v>0</v>
      </c>
      <c r="H43" s="125" t="s">
        <v>90</v>
      </c>
      <c r="I43" s="150"/>
      <c r="J43" s="151"/>
      <c r="K43" s="89"/>
      <c r="L43" s="90"/>
      <c r="M43" s="91"/>
      <c r="N43" s="92"/>
      <c r="O43" s="90"/>
      <c r="P43" s="91"/>
      <c r="Q43" s="92"/>
      <c r="R43" s="90"/>
      <c r="S43" s="91"/>
      <c r="T43" s="92"/>
      <c r="U43" s="90"/>
      <c r="V43" s="91"/>
      <c r="W43" s="92"/>
      <c r="X43" s="90"/>
      <c r="Y43" s="91"/>
      <c r="Z43" s="92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</row>
    <row r="44" spans="1:138" ht="15" customHeight="1">
      <c r="A44" s="80"/>
      <c r="B44" s="152" t="s">
        <v>98</v>
      </c>
      <c r="C44" s="153" t="s">
        <v>99</v>
      </c>
      <c r="D44" s="154"/>
      <c r="E44" s="141"/>
      <c r="F44" s="155">
        <f t="shared" si="2"/>
        <v>0</v>
      </c>
      <c r="G44" s="156">
        <v>0</v>
      </c>
      <c r="H44" s="125" t="s">
        <v>90</v>
      </c>
      <c r="I44" s="157"/>
      <c r="J44" s="158"/>
      <c r="K44" s="89"/>
      <c r="L44" s="90"/>
      <c r="M44" s="91"/>
      <c r="N44" s="92"/>
      <c r="O44" s="90"/>
      <c r="P44" s="91"/>
      <c r="Q44" s="92"/>
      <c r="R44" s="90"/>
      <c r="S44" s="91"/>
      <c r="T44" s="92"/>
      <c r="U44" s="90"/>
      <c r="V44" s="91"/>
      <c r="W44" s="92"/>
      <c r="X44" s="90"/>
      <c r="Y44" s="91"/>
      <c r="Z44" s="92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</row>
    <row r="45" spans="1:138" ht="15" customHeight="1">
      <c r="A45" s="80"/>
      <c r="B45" s="138" t="s">
        <v>98</v>
      </c>
      <c r="C45" s="139" t="s">
        <v>100</v>
      </c>
      <c r="D45" s="140"/>
      <c r="E45" s="159"/>
      <c r="F45" s="142">
        <f t="shared" si="2"/>
        <v>0</v>
      </c>
      <c r="G45" s="143">
        <v>0</v>
      </c>
      <c r="H45" s="125" t="s">
        <v>90</v>
      </c>
      <c r="I45" s="150"/>
      <c r="J45" s="151"/>
      <c r="K45" s="89"/>
      <c r="L45" s="90"/>
      <c r="M45" s="91"/>
      <c r="N45" s="92"/>
      <c r="O45" s="90"/>
      <c r="P45" s="91"/>
      <c r="Q45" s="92"/>
      <c r="R45" s="90"/>
      <c r="S45" s="91"/>
      <c r="T45" s="92"/>
      <c r="U45" s="90"/>
      <c r="V45" s="91"/>
      <c r="W45" s="92"/>
      <c r="X45" s="90"/>
      <c r="Y45" s="91"/>
      <c r="Z45" s="92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</row>
    <row r="46" spans="1:138" ht="15" customHeight="1" thickBot="1">
      <c r="A46" s="80"/>
      <c r="B46" s="103" t="s">
        <v>101</v>
      </c>
      <c r="C46" s="104" t="s">
        <v>102</v>
      </c>
      <c r="D46" s="105"/>
      <c r="E46" s="160"/>
      <c r="F46" s="107">
        <f t="shared" si="2"/>
        <v>0</v>
      </c>
      <c r="G46" s="161">
        <v>0</v>
      </c>
      <c r="H46" s="109" t="s">
        <v>90</v>
      </c>
      <c r="I46" s="162"/>
      <c r="J46" s="163"/>
      <c r="K46" s="89"/>
      <c r="L46" s="90"/>
      <c r="M46" s="91"/>
      <c r="N46" s="92"/>
      <c r="O46" s="90"/>
      <c r="P46" s="91"/>
      <c r="Q46" s="92"/>
      <c r="R46" s="90"/>
      <c r="S46" s="91"/>
      <c r="T46" s="92"/>
      <c r="U46" s="90"/>
      <c r="V46" s="91"/>
      <c r="W46" s="92"/>
      <c r="X46" s="90"/>
      <c r="Y46" s="91"/>
      <c r="Z46" s="92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</row>
    <row r="47" spans="1:138" ht="15" customHeight="1" thickBot="1">
      <c r="A47" s="111"/>
      <c r="B47" s="128">
        <v>5.9295604063767521E-2</v>
      </c>
      <c r="C47" s="129" t="s">
        <v>103</v>
      </c>
      <c r="D47" s="130"/>
      <c r="E47" s="131"/>
      <c r="F47" s="146" t="str">
        <f>IFERROR((G47/$G$218),"")</f>
        <v/>
      </c>
      <c r="G47" s="164">
        <f>SUM(G41:G46)</f>
        <v>0</v>
      </c>
      <c r="H47" s="132">
        <f>SUM(H41:H46)</f>
        <v>1363731</v>
      </c>
      <c r="I47" s="132">
        <f>SUM(I41:I46)</f>
        <v>0</v>
      </c>
      <c r="J47" s="132">
        <f>SUM(J41:J46)</f>
        <v>0</v>
      </c>
      <c r="K47" s="89"/>
      <c r="L47" s="90"/>
      <c r="M47" s="91"/>
      <c r="N47" s="92"/>
      <c r="O47" s="90"/>
      <c r="P47" s="91"/>
      <c r="Q47" s="92"/>
      <c r="R47" s="90"/>
      <c r="S47" s="91"/>
      <c r="T47" s="92"/>
      <c r="U47" s="90"/>
      <c r="V47" s="91"/>
      <c r="W47" s="92"/>
      <c r="X47" s="90"/>
      <c r="Y47" s="91"/>
      <c r="Z47" s="92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</row>
    <row r="48" spans="1:138" ht="15" customHeight="1">
      <c r="A48" s="80"/>
      <c r="B48" s="165" t="s">
        <v>104</v>
      </c>
      <c r="C48" s="166" t="s">
        <v>105</v>
      </c>
      <c r="D48" s="167"/>
      <c r="E48" s="168"/>
      <c r="F48" s="136"/>
      <c r="G48" s="137"/>
      <c r="H48" s="123"/>
      <c r="I48" s="123"/>
      <c r="J48" s="124"/>
      <c r="K48" s="89"/>
      <c r="L48" s="90"/>
      <c r="M48" s="91"/>
      <c r="N48" s="92"/>
      <c r="O48" s="90"/>
      <c r="P48" s="91"/>
      <c r="Q48" s="92"/>
      <c r="R48" s="90"/>
      <c r="S48" s="91"/>
      <c r="T48" s="92"/>
      <c r="U48" s="90"/>
      <c r="V48" s="91"/>
      <c r="W48" s="92"/>
      <c r="X48" s="90"/>
      <c r="Y48" s="91"/>
      <c r="Z48" s="92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</row>
    <row r="49" spans="1:138" ht="15" customHeight="1">
      <c r="A49" s="80"/>
      <c r="B49" s="144" t="s">
        <v>106</v>
      </c>
      <c r="C49" s="366" t="s">
        <v>107</v>
      </c>
      <c r="D49" s="140"/>
      <c r="E49" s="149"/>
      <c r="F49" s="142">
        <f t="shared" ref="F49:F53" si="3">IFERROR((G49/$E$11),"")</f>
        <v>0</v>
      </c>
      <c r="G49" s="148">
        <v>0</v>
      </c>
      <c r="H49" s="150">
        <v>253339</v>
      </c>
      <c r="I49" s="150"/>
      <c r="J49" s="151"/>
      <c r="K49" s="89"/>
      <c r="L49" s="90"/>
      <c r="M49" s="91"/>
      <c r="N49" s="92"/>
      <c r="O49" s="90"/>
      <c r="P49" s="91"/>
      <c r="Q49" s="92"/>
      <c r="R49" s="90"/>
      <c r="S49" s="91"/>
      <c r="T49" s="92"/>
      <c r="U49" s="90"/>
      <c r="V49" s="91"/>
      <c r="W49" s="92"/>
      <c r="X49" s="90"/>
      <c r="Y49" s="91"/>
      <c r="Z49" s="92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</row>
    <row r="50" spans="1:138" ht="15" customHeight="1">
      <c r="A50" s="80"/>
      <c r="B50" s="95" t="s">
        <v>108</v>
      </c>
      <c r="C50" s="96" t="s">
        <v>109</v>
      </c>
      <c r="D50" s="97"/>
      <c r="E50" s="127"/>
      <c r="F50" s="99">
        <f t="shared" si="3"/>
        <v>0</v>
      </c>
      <c r="G50" s="169">
        <v>0</v>
      </c>
      <c r="H50" s="170">
        <v>1325724</v>
      </c>
      <c r="I50" s="170"/>
      <c r="J50" s="171"/>
      <c r="K50" s="89"/>
      <c r="L50" s="90"/>
      <c r="M50" s="91"/>
      <c r="N50" s="92"/>
      <c r="O50" s="90"/>
      <c r="P50" s="91"/>
      <c r="Q50" s="92"/>
      <c r="R50" s="90"/>
      <c r="S50" s="91"/>
      <c r="T50" s="92"/>
      <c r="U50" s="90"/>
      <c r="V50" s="91"/>
      <c r="W50" s="92"/>
      <c r="X50" s="90"/>
      <c r="Y50" s="91"/>
      <c r="Z50" s="92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</row>
    <row r="51" spans="1:138" ht="15" customHeight="1">
      <c r="A51" s="80"/>
      <c r="B51" s="138" t="s">
        <v>110</v>
      </c>
      <c r="C51" s="139" t="s">
        <v>111</v>
      </c>
      <c r="D51" s="140"/>
      <c r="E51" s="172"/>
      <c r="F51" s="142">
        <f t="shared" si="3"/>
        <v>0</v>
      </c>
      <c r="G51" s="145">
        <v>0</v>
      </c>
      <c r="H51" s="170" t="s">
        <v>112</v>
      </c>
      <c r="I51" s="170"/>
      <c r="J51" s="171"/>
      <c r="K51" s="89"/>
      <c r="L51" s="90"/>
      <c r="M51" s="91"/>
      <c r="N51" s="92"/>
      <c r="O51" s="90"/>
      <c r="P51" s="91"/>
      <c r="Q51" s="92"/>
      <c r="R51" s="90"/>
      <c r="S51" s="91"/>
      <c r="T51" s="92"/>
      <c r="U51" s="90"/>
      <c r="V51" s="91"/>
      <c r="W51" s="92"/>
      <c r="X51" s="90"/>
      <c r="Y51" s="91"/>
      <c r="Z51" s="92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</row>
    <row r="52" spans="1:138" ht="15" customHeight="1">
      <c r="A52" s="80"/>
      <c r="B52" s="152" t="s">
        <v>113</v>
      </c>
      <c r="C52" s="153" t="s">
        <v>114</v>
      </c>
      <c r="D52" s="154"/>
      <c r="E52" s="173"/>
      <c r="F52" s="155">
        <f t="shared" si="3"/>
        <v>0</v>
      </c>
      <c r="G52" s="145">
        <v>0</v>
      </c>
      <c r="H52" s="170" t="s">
        <v>112</v>
      </c>
      <c r="I52" s="174"/>
      <c r="J52" s="175"/>
      <c r="K52" s="89"/>
      <c r="L52" s="90"/>
      <c r="M52" s="91"/>
      <c r="N52" s="92"/>
      <c r="O52" s="90"/>
      <c r="P52" s="91"/>
      <c r="Q52" s="92"/>
      <c r="R52" s="90"/>
      <c r="S52" s="91"/>
      <c r="T52" s="92"/>
      <c r="U52" s="90"/>
      <c r="V52" s="91"/>
      <c r="W52" s="92"/>
      <c r="X52" s="90"/>
      <c r="Y52" s="91"/>
      <c r="Z52" s="92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</row>
    <row r="53" spans="1:138" ht="15" customHeight="1" thickBot="1">
      <c r="A53" s="80"/>
      <c r="B53" s="103" t="s">
        <v>115</v>
      </c>
      <c r="C53" s="104" t="s">
        <v>116</v>
      </c>
      <c r="D53" s="105"/>
      <c r="E53" s="176"/>
      <c r="F53" s="107">
        <f t="shared" si="3"/>
        <v>0</v>
      </c>
      <c r="G53" s="161">
        <v>0</v>
      </c>
      <c r="H53" s="109" t="s">
        <v>112</v>
      </c>
      <c r="I53" s="177"/>
      <c r="J53" s="178"/>
      <c r="K53" s="89"/>
      <c r="L53" s="90"/>
      <c r="M53" s="91"/>
      <c r="N53" s="92"/>
      <c r="O53" s="90"/>
      <c r="P53" s="91"/>
      <c r="Q53" s="92"/>
      <c r="R53" s="90"/>
      <c r="S53" s="91"/>
      <c r="T53" s="92"/>
      <c r="U53" s="90"/>
      <c r="V53" s="91"/>
      <c r="W53" s="92"/>
      <c r="X53" s="90"/>
      <c r="Y53" s="91"/>
      <c r="Z53" s="92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</row>
    <row r="54" spans="1:138" ht="15" customHeight="1" thickBot="1">
      <c r="A54" s="111"/>
      <c r="B54" s="128">
        <v>6.8658331034305839E-2</v>
      </c>
      <c r="C54" s="129" t="s">
        <v>117</v>
      </c>
      <c r="D54" s="130"/>
      <c r="E54" s="131"/>
      <c r="F54" s="146" t="str">
        <f>IFERROR((G54/$G$218),"")</f>
        <v/>
      </c>
      <c r="G54" s="132">
        <f>SUM(G49:G53)</f>
        <v>0</v>
      </c>
      <c r="H54" s="132">
        <f>SUM(H49:H53)</f>
        <v>1579063</v>
      </c>
      <c r="I54" s="132">
        <f>SUM(I49:I53)</f>
        <v>0</v>
      </c>
      <c r="J54" s="132">
        <f>SUM(J49:J53)</f>
        <v>0</v>
      </c>
      <c r="K54" s="89"/>
      <c r="L54" s="90"/>
      <c r="M54" s="91"/>
      <c r="N54" s="92"/>
      <c r="O54" s="90"/>
      <c r="P54" s="91"/>
      <c r="Q54" s="92"/>
      <c r="R54" s="90"/>
      <c r="S54" s="91"/>
      <c r="T54" s="92"/>
      <c r="U54" s="90"/>
      <c r="V54" s="91"/>
      <c r="W54" s="92"/>
      <c r="X54" s="90"/>
      <c r="Y54" s="91"/>
      <c r="Z54" s="92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</row>
    <row r="55" spans="1:138" ht="15" customHeight="1">
      <c r="A55" s="80"/>
      <c r="B55" s="165" t="s">
        <v>118</v>
      </c>
      <c r="C55" s="179" t="s">
        <v>119</v>
      </c>
      <c r="D55" s="180"/>
      <c r="E55" s="181"/>
      <c r="F55" s="136"/>
      <c r="G55" s="137"/>
      <c r="H55" s="87"/>
      <c r="I55" s="87"/>
      <c r="J55" s="88"/>
      <c r="K55" s="89"/>
      <c r="L55" s="90"/>
      <c r="M55" s="91"/>
      <c r="N55" s="92"/>
      <c r="O55" s="90"/>
      <c r="P55" s="91"/>
      <c r="Q55" s="92"/>
      <c r="R55" s="90"/>
      <c r="S55" s="91"/>
      <c r="T55" s="92"/>
      <c r="U55" s="90"/>
      <c r="V55" s="91"/>
      <c r="W55" s="92"/>
      <c r="X55" s="90"/>
      <c r="Y55" s="91"/>
      <c r="Z55" s="92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</row>
    <row r="56" spans="1:138" ht="15" customHeight="1">
      <c r="A56" s="80"/>
      <c r="B56" s="144" t="s">
        <v>120</v>
      </c>
      <c r="C56" s="139" t="s">
        <v>121</v>
      </c>
      <c r="D56" s="140"/>
      <c r="E56" s="141"/>
      <c r="F56" s="142">
        <f t="shared" ref="F56:F60" si="4">IFERROR((G56/$E$11),"")</f>
        <v>0</v>
      </c>
      <c r="G56" s="148">
        <v>0</v>
      </c>
      <c r="H56" s="125">
        <v>88122</v>
      </c>
      <c r="I56" s="125"/>
      <c r="J56" s="126"/>
      <c r="K56" s="89"/>
      <c r="L56" s="90"/>
      <c r="M56" s="91"/>
      <c r="N56" s="92"/>
      <c r="O56" s="90"/>
      <c r="P56" s="91"/>
      <c r="Q56" s="92"/>
      <c r="R56" s="90"/>
      <c r="S56" s="91"/>
      <c r="T56" s="92"/>
      <c r="U56" s="90"/>
      <c r="V56" s="91"/>
      <c r="W56" s="92"/>
      <c r="X56" s="90"/>
      <c r="Y56" s="91"/>
      <c r="Z56" s="92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</row>
    <row r="57" spans="1:138" ht="15" customHeight="1">
      <c r="A57" s="80"/>
      <c r="B57" s="144" t="s">
        <v>122</v>
      </c>
      <c r="C57" s="139" t="s">
        <v>123</v>
      </c>
      <c r="D57" s="140"/>
      <c r="E57" s="141"/>
      <c r="F57" s="142">
        <f t="shared" si="4"/>
        <v>0</v>
      </c>
      <c r="G57" s="148">
        <v>0</v>
      </c>
      <c r="H57" s="125">
        <v>0</v>
      </c>
      <c r="I57" s="125"/>
      <c r="J57" s="126"/>
      <c r="K57" s="89"/>
      <c r="L57" s="90"/>
      <c r="M57" s="91"/>
      <c r="N57" s="92"/>
      <c r="O57" s="90"/>
      <c r="P57" s="91"/>
      <c r="Q57" s="92"/>
      <c r="R57" s="90"/>
      <c r="S57" s="91"/>
      <c r="T57" s="92"/>
      <c r="U57" s="90"/>
      <c r="V57" s="91"/>
      <c r="W57" s="92"/>
      <c r="X57" s="90"/>
      <c r="Y57" s="91"/>
      <c r="Z57" s="92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</row>
    <row r="58" spans="1:138" ht="15" customHeight="1">
      <c r="A58" s="80"/>
      <c r="B58" s="144" t="s">
        <v>124</v>
      </c>
      <c r="C58" s="139" t="s">
        <v>125</v>
      </c>
      <c r="D58" s="140"/>
      <c r="E58" s="141"/>
      <c r="F58" s="142">
        <f t="shared" si="4"/>
        <v>0</v>
      </c>
      <c r="G58" s="148">
        <v>0</v>
      </c>
      <c r="H58" s="125">
        <v>0</v>
      </c>
      <c r="I58" s="125"/>
      <c r="J58" s="126"/>
      <c r="K58" s="89"/>
      <c r="L58" s="90"/>
      <c r="M58" s="91"/>
      <c r="N58" s="92"/>
      <c r="O58" s="90"/>
      <c r="P58" s="91"/>
      <c r="Q58" s="92"/>
      <c r="R58" s="90"/>
      <c r="S58" s="91"/>
      <c r="T58" s="92"/>
      <c r="U58" s="90"/>
      <c r="V58" s="91"/>
      <c r="W58" s="92"/>
      <c r="X58" s="90"/>
      <c r="Y58" s="91"/>
      <c r="Z58" s="92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</row>
    <row r="59" spans="1:138" ht="15" customHeight="1">
      <c r="A59" s="80"/>
      <c r="B59" s="144" t="s">
        <v>126</v>
      </c>
      <c r="C59" s="139" t="s">
        <v>127</v>
      </c>
      <c r="D59" s="140"/>
      <c r="E59" s="182"/>
      <c r="F59" s="142">
        <f t="shared" si="4"/>
        <v>0</v>
      </c>
      <c r="G59" s="148">
        <v>0</v>
      </c>
      <c r="H59" s="100">
        <v>574341</v>
      </c>
      <c r="I59" s="100"/>
      <c r="J59" s="101"/>
      <c r="K59" s="89"/>
      <c r="L59" s="90"/>
      <c r="M59" s="91"/>
      <c r="N59" s="92"/>
      <c r="O59" s="90"/>
      <c r="P59" s="91"/>
      <c r="Q59" s="92"/>
      <c r="R59" s="90"/>
      <c r="S59" s="91"/>
      <c r="T59" s="92"/>
      <c r="U59" s="90"/>
      <c r="V59" s="91"/>
      <c r="W59" s="92"/>
      <c r="X59" s="90"/>
      <c r="Y59" s="91"/>
      <c r="Z59" s="92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</row>
    <row r="60" spans="1:138" ht="15" customHeight="1" thickBot="1">
      <c r="A60" s="183"/>
      <c r="B60" s="103" t="s">
        <v>128</v>
      </c>
      <c r="C60" s="367" t="s">
        <v>129</v>
      </c>
      <c r="D60" s="184"/>
      <c r="E60" s="185"/>
      <c r="F60" s="107">
        <f t="shared" si="4"/>
        <v>0</v>
      </c>
      <c r="G60" s="186">
        <v>0</v>
      </c>
      <c r="H60" s="187">
        <v>0</v>
      </c>
      <c r="I60" s="187"/>
      <c r="J60" s="188"/>
      <c r="K60" s="89"/>
      <c r="L60" s="90"/>
      <c r="M60" s="91"/>
      <c r="N60" s="92"/>
      <c r="O60" s="90"/>
      <c r="P60" s="91"/>
      <c r="Q60" s="92"/>
      <c r="R60" s="90"/>
      <c r="S60" s="91"/>
      <c r="T60" s="92"/>
      <c r="U60" s="90"/>
      <c r="V60" s="91"/>
      <c r="W60" s="92"/>
      <c r="X60" s="90"/>
      <c r="Y60" s="91"/>
      <c r="Z60" s="92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</row>
    <row r="61" spans="1:138" ht="15" customHeight="1" thickBot="1">
      <c r="A61" s="189"/>
      <c r="B61" s="128">
        <v>3.2775022930489367E-2</v>
      </c>
      <c r="C61" s="129" t="s">
        <v>130</v>
      </c>
      <c r="D61" s="130"/>
      <c r="E61" s="131"/>
      <c r="F61" s="190" t="str">
        <f>IFERROR((G61/$G$218),"")</f>
        <v/>
      </c>
      <c r="G61" s="191">
        <f>SUM(G56:G60)</f>
        <v>0</v>
      </c>
      <c r="H61" s="191">
        <f>SUM(H56:H60)</f>
        <v>662463</v>
      </c>
      <c r="I61" s="191">
        <f>SUM(I56:I60)</f>
        <v>0</v>
      </c>
      <c r="J61" s="191">
        <f>SUM(J56:J60)</f>
        <v>0</v>
      </c>
      <c r="K61" s="89"/>
      <c r="L61" s="90"/>
      <c r="M61" s="91"/>
      <c r="N61" s="92"/>
      <c r="O61" s="90"/>
      <c r="P61" s="91"/>
      <c r="Q61" s="92"/>
      <c r="R61" s="90"/>
      <c r="S61" s="91"/>
      <c r="T61" s="92"/>
      <c r="U61" s="90"/>
      <c r="V61" s="91"/>
      <c r="W61" s="92"/>
      <c r="X61" s="90"/>
      <c r="Y61" s="91"/>
      <c r="Z61" s="92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</row>
    <row r="62" spans="1:138" ht="15" customHeight="1">
      <c r="A62" s="80"/>
      <c r="B62" s="165" t="s">
        <v>131</v>
      </c>
      <c r="C62" s="192" t="s">
        <v>132</v>
      </c>
      <c r="D62" s="180"/>
      <c r="E62" s="193"/>
      <c r="F62" s="136"/>
      <c r="G62" s="137"/>
      <c r="H62" s="123"/>
      <c r="I62" s="123"/>
      <c r="J62" s="124"/>
      <c r="K62" s="89"/>
      <c r="L62" s="90"/>
      <c r="M62" s="91"/>
      <c r="N62" s="92"/>
      <c r="O62" s="90"/>
      <c r="P62" s="91"/>
      <c r="Q62" s="92"/>
      <c r="R62" s="90"/>
      <c r="S62" s="91"/>
      <c r="T62" s="92"/>
      <c r="U62" s="90"/>
      <c r="V62" s="91"/>
      <c r="W62" s="92"/>
      <c r="X62" s="90"/>
      <c r="Y62" s="91"/>
      <c r="Z62" s="92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</row>
    <row r="63" spans="1:138" s="202" customFormat="1">
      <c r="A63" s="183"/>
      <c r="B63" s="138" t="s">
        <v>133</v>
      </c>
      <c r="C63" s="139" t="s">
        <v>134</v>
      </c>
      <c r="D63" s="194"/>
      <c r="E63" s="195"/>
      <c r="F63" s="142">
        <f t="shared" ref="F63:F76" si="5">IFERROR((G63/$E$11),"")</f>
        <v>0</v>
      </c>
      <c r="G63" s="196">
        <v>0</v>
      </c>
      <c r="H63" s="197">
        <v>189295</v>
      </c>
      <c r="I63" s="197"/>
      <c r="J63" s="198"/>
      <c r="K63" s="199"/>
      <c r="L63" s="1"/>
      <c r="M63" s="2"/>
      <c r="N63" s="2"/>
      <c r="O63" s="1"/>
      <c r="P63" s="2"/>
      <c r="Q63" s="2"/>
      <c r="R63" s="1"/>
      <c r="S63" s="2"/>
      <c r="T63" s="2"/>
      <c r="U63" s="1"/>
      <c r="V63" s="2"/>
      <c r="W63" s="2"/>
      <c r="X63" s="1"/>
      <c r="Y63" s="2"/>
      <c r="Z63" s="2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200"/>
      <c r="BR63" s="201"/>
      <c r="BS63" s="201"/>
      <c r="BT63" s="201"/>
      <c r="BU63" s="201"/>
      <c r="BV63" s="201"/>
      <c r="BW63" s="201"/>
      <c r="BX63" s="201"/>
      <c r="BY63" s="201"/>
      <c r="BZ63" s="201"/>
      <c r="CA63" s="201"/>
      <c r="CB63" s="201"/>
      <c r="CC63" s="201"/>
      <c r="CD63" s="201"/>
      <c r="CE63" s="201"/>
      <c r="CF63" s="201"/>
      <c r="CG63" s="201"/>
      <c r="CH63" s="201"/>
      <c r="CI63" s="201"/>
      <c r="CJ63" s="201"/>
      <c r="CK63" s="201"/>
      <c r="CL63" s="201"/>
      <c r="CM63" s="201"/>
      <c r="CN63" s="201"/>
      <c r="CO63" s="201"/>
      <c r="CP63" s="201"/>
      <c r="CQ63" s="201"/>
      <c r="CR63" s="201"/>
      <c r="CS63" s="201"/>
      <c r="CT63" s="201"/>
      <c r="CU63" s="201"/>
      <c r="CV63" s="201"/>
      <c r="CW63" s="201"/>
      <c r="CX63" s="201"/>
      <c r="CY63" s="201"/>
      <c r="CZ63" s="201"/>
      <c r="DA63" s="201"/>
      <c r="DB63" s="201"/>
      <c r="DC63" s="201"/>
      <c r="DD63" s="201"/>
      <c r="DE63" s="201"/>
      <c r="DF63" s="201"/>
      <c r="DG63" s="201"/>
      <c r="DH63" s="201"/>
      <c r="DI63" s="201"/>
      <c r="DJ63" s="201"/>
      <c r="DK63" s="201"/>
      <c r="DL63" s="201"/>
      <c r="DM63" s="201"/>
      <c r="DN63" s="201"/>
      <c r="DO63" s="201"/>
      <c r="DP63" s="201"/>
      <c r="DQ63" s="201"/>
      <c r="DR63" s="201"/>
      <c r="DS63" s="201"/>
      <c r="DT63" s="201"/>
      <c r="DU63" s="201"/>
      <c r="DV63" s="201"/>
      <c r="DW63" s="201"/>
      <c r="DX63" s="201"/>
      <c r="DY63" s="201"/>
      <c r="DZ63" s="201"/>
      <c r="EA63" s="201"/>
      <c r="EB63" s="201"/>
      <c r="EC63" s="201"/>
      <c r="ED63" s="201"/>
      <c r="EE63" s="201"/>
      <c r="EF63" s="201"/>
      <c r="EG63" s="201"/>
      <c r="EH63" s="201"/>
    </row>
    <row r="64" spans="1:138" ht="15" customHeight="1">
      <c r="A64" s="80"/>
      <c r="B64" s="138" t="s">
        <v>135</v>
      </c>
      <c r="C64" s="139" t="s">
        <v>136</v>
      </c>
      <c r="D64" s="140"/>
      <c r="E64" s="127"/>
      <c r="F64" s="142">
        <f t="shared" si="5"/>
        <v>0</v>
      </c>
      <c r="G64" s="169">
        <v>0</v>
      </c>
      <c r="H64" s="125">
        <v>219923</v>
      </c>
      <c r="I64" s="125"/>
      <c r="J64" s="126"/>
      <c r="K64" s="89"/>
      <c r="L64" s="90"/>
      <c r="M64" s="91"/>
      <c r="N64" s="92"/>
      <c r="O64" s="90"/>
      <c r="P64" s="91"/>
      <c r="Q64" s="92"/>
      <c r="R64" s="90"/>
      <c r="S64" s="91"/>
      <c r="T64" s="92"/>
      <c r="U64" s="90"/>
      <c r="V64" s="91"/>
      <c r="W64" s="92"/>
      <c r="X64" s="90"/>
      <c r="Y64" s="91"/>
      <c r="Z64" s="92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</row>
    <row r="65" spans="1:138" ht="15" customHeight="1">
      <c r="A65" s="80"/>
      <c r="B65" s="144" t="s">
        <v>137</v>
      </c>
      <c r="C65" s="139" t="s">
        <v>138</v>
      </c>
      <c r="D65" s="140"/>
      <c r="E65" s="141"/>
      <c r="F65" s="142">
        <f t="shared" si="5"/>
        <v>0</v>
      </c>
      <c r="G65" s="148">
        <v>0</v>
      </c>
      <c r="H65" s="125">
        <v>1007746</v>
      </c>
      <c r="I65" s="125"/>
      <c r="J65" s="126"/>
      <c r="K65" s="89"/>
      <c r="L65" s="90"/>
      <c r="M65" s="91"/>
      <c r="N65" s="92"/>
      <c r="O65" s="90"/>
      <c r="P65" s="91"/>
      <c r="Q65" s="92"/>
      <c r="R65" s="90"/>
      <c r="S65" s="91"/>
      <c r="T65" s="92"/>
      <c r="U65" s="90"/>
      <c r="V65" s="91"/>
      <c r="W65" s="92"/>
      <c r="X65" s="90"/>
      <c r="Y65" s="91"/>
      <c r="Z65" s="92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</row>
    <row r="66" spans="1:138" ht="15" customHeight="1">
      <c r="A66" s="80"/>
      <c r="B66" s="144" t="s">
        <v>139</v>
      </c>
      <c r="C66" s="139" t="s">
        <v>140</v>
      </c>
      <c r="D66" s="140"/>
      <c r="E66" s="141"/>
      <c r="F66" s="142">
        <f t="shared" si="5"/>
        <v>0</v>
      </c>
      <c r="G66" s="148">
        <v>0</v>
      </c>
      <c r="H66" s="125">
        <v>0</v>
      </c>
      <c r="I66" s="125"/>
      <c r="J66" s="126"/>
      <c r="K66" s="89"/>
      <c r="L66" s="90"/>
      <c r="M66" s="91"/>
      <c r="N66" s="92"/>
      <c r="O66" s="90"/>
      <c r="P66" s="91"/>
      <c r="Q66" s="92"/>
      <c r="R66" s="90"/>
      <c r="S66" s="91"/>
      <c r="T66" s="92"/>
      <c r="U66" s="90"/>
      <c r="V66" s="91"/>
      <c r="W66" s="92"/>
      <c r="X66" s="90"/>
      <c r="Y66" s="91"/>
      <c r="Z66" s="92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</row>
    <row r="67" spans="1:138" ht="15" customHeight="1">
      <c r="A67" s="80"/>
      <c r="B67" s="144" t="s">
        <v>141</v>
      </c>
      <c r="C67" s="139" t="s">
        <v>142</v>
      </c>
      <c r="D67" s="140"/>
      <c r="E67" s="141"/>
      <c r="F67" s="142">
        <f t="shared" si="5"/>
        <v>0</v>
      </c>
      <c r="G67" s="148">
        <v>0</v>
      </c>
      <c r="H67" s="125">
        <v>0</v>
      </c>
      <c r="I67" s="125"/>
      <c r="J67" s="126"/>
      <c r="K67" s="89"/>
      <c r="L67" s="90"/>
      <c r="M67" s="91"/>
      <c r="N67" s="92"/>
      <c r="O67" s="90"/>
      <c r="P67" s="91"/>
      <c r="Q67" s="92"/>
      <c r="R67" s="90"/>
      <c r="S67" s="91"/>
      <c r="T67" s="92"/>
      <c r="U67" s="90"/>
      <c r="V67" s="91"/>
      <c r="W67" s="92"/>
      <c r="X67" s="90"/>
      <c r="Y67" s="91"/>
      <c r="Z67" s="92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</row>
    <row r="68" spans="1:138" ht="15" customHeight="1">
      <c r="A68" s="80"/>
      <c r="B68" s="144" t="s">
        <v>143</v>
      </c>
      <c r="C68" s="139" t="s">
        <v>144</v>
      </c>
      <c r="D68" s="140"/>
      <c r="E68" s="141"/>
      <c r="F68" s="142">
        <f t="shared" si="5"/>
        <v>0</v>
      </c>
      <c r="G68" s="148">
        <v>0</v>
      </c>
      <c r="H68" s="125">
        <v>0</v>
      </c>
      <c r="I68" s="125"/>
      <c r="J68" s="126"/>
      <c r="K68" s="89"/>
      <c r="L68" s="90"/>
      <c r="M68" s="91"/>
      <c r="N68" s="92"/>
      <c r="O68" s="90"/>
      <c r="P68" s="91"/>
      <c r="Q68" s="92"/>
      <c r="R68" s="90"/>
      <c r="S68" s="91"/>
      <c r="T68" s="92"/>
      <c r="U68" s="90"/>
      <c r="V68" s="91"/>
      <c r="W68" s="92"/>
      <c r="X68" s="90"/>
      <c r="Y68" s="91"/>
      <c r="Z68" s="92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</row>
    <row r="69" spans="1:138" ht="15" customHeight="1">
      <c r="A69" s="80"/>
      <c r="B69" s="144" t="s">
        <v>145</v>
      </c>
      <c r="C69" s="139" t="s">
        <v>146</v>
      </c>
      <c r="D69" s="140"/>
      <c r="E69" s="141"/>
      <c r="F69" s="142">
        <f t="shared" si="5"/>
        <v>0</v>
      </c>
      <c r="G69" s="148">
        <v>0</v>
      </c>
      <c r="H69" s="125">
        <v>0</v>
      </c>
      <c r="I69" s="125"/>
      <c r="J69" s="126"/>
      <c r="K69" s="89"/>
      <c r="L69" s="90"/>
      <c r="M69" s="91"/>
      <c r="N69" s="92"/>
      <c r="O69" s="90"/>
      <c r="P69" s="91"/>
      <c r="Q69" s="92"/>
      <c r="R69" s="90"/>
      <c r="S69" s="91"/>
      <c r="T69" s="92"/>
      <c r="U69" s="90"/>
      <c r="V69" s="91"/>
      <c r="W69" s="92"/>
      <c r="X69" s="90"/>
      <c r="Y69" s="91"/>
      <c r="Z69" s="92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</row>
    <row r="70" spans="1:138" ht="15" customHeight="1">
      <c r="A70" s="80"/>
      <c r="B70" s="144" t="s">
        <v>147</v>
      </c>
      <c r="C70" s="139" t="s">
        <v>148</v>
      </c>
      <c r="D70" s="140"/>
      <c r="E70" s="141"/>
      <c r="F70" s="142">
        <f t="shared" si="5"/>
        <v>0</v>
      </c>
      <c r="G70" s="148">
        <v>0</v>
      </c>
      <c r="H70" s="125" t="s">
        <v>149</v>
      </c>
      <c r="I70" s="125"/>
      <c r="J70" s="126"/>
      <c r="K70" s="89"/>
      <c r="L70" s="90"/>
      <c r="M70" s="91"/>
      <c r="N70" s="92"/>
      <c r="O70" s="90"/>
      <c r="P70" s="91"/>
      <c r="Q70" s="92"/>
      <c r="R70" s="90"/>
      <c r="S70" s="91"/>
      <c r="T70" s="92"/>
      <c r="U70" s="90"/>
      <c r="V70" s="91"/>
      <c r="W70" s="92"/>
      <c r="X70" s="90"/>
      <c r="Y70" s="91"/>
      <c r="Z70" s="92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</row>
    <row r="71" spans="1:138" ht="15" customHeight="1">
      <c r="A71" s="80"/>
      <c r="B71" s="144" t="s">
        <v>147</v>
      </c>
      <c r="C71" s="139" t="s">
        <v>150</v>
      </c>
      <c r="D71" s="140"/>
      <c r="E71" s="141"/>
      <c r="F71" s="142">
        <f t="shared" si="5"/>
        <v>0</v>
      </c>
      <c r="G71" s="148">
        <v>0</v>
      </c>
      <c r="H71" s="125" t="s">
        <v>149</v>
      </c>
      <c r="I71" s="125"/>
      <c r="J71" s="126"/>
      <c r="K71" s="89"/>
      <c r="L71" s="90"/>
      <c r="M71" s="91"/>
      <c r="N71" s="92"/>
      <c r="O71" s="90"/>
      <c r="P71" s="91"/>
      <c r="Q71" s="92"/>
      <c r="R71" s="90"/>
      <c r="S71" s="91"/>
      <c r="T71" s="92"/>
      <c r="U71" s="90"/>
      <c r="V71" s="91"/>
      <c r="W71" s="92"/>
      <c r="X71" s="90"/>
      <c r="Y71" s="91"/>
      <c r="Z71" s="92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</row>
    <row r="72" spans="1:138" ht="15" customHeight="1">
      <c r="A72" s="80"/>
      <c r="B72" s="203" t="s">
        <v>151</v>
      </c>
      <c r="C72" s="153" t="s">
        <v>152</v>
      </c>
      <c r="D72" s="154"/>
      <c r="E72" s="141"/>
      <c r="F72" s="155">
        <f t="shared" si="5"/>
        <v>0</v>
      </c>
      <c r="G72" s="145">
        <v>0</v>
      </c>
      <c r="H72" s="157">
        <v>0</v>
      </c>
      <c r="I72" s="157"/>
      <c r="J72" s="158"/>
      <c r="K72" s="89"/>
      <c r="L72" s="90"/>
      <c r="M72" s="91"/>
      <c r="N72" s="92"/>
      <c r="O72" s="90"/>
      <c r="P72" s="91"/>
      <c r="Q72" s="92"/>
      <c r="R72" s="90"/>
      <c r="S72" s="91"/>
      <c r="T72" s="92"/>
      <c r="U72" s="90"/>
      <c r="V72" s="91"/>
      <c r="W72" s="92"/>
      <c r="X72" s="90"/>
      <c r="Y72" s="91"/>
      <c r="Z72" s="92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</row>
    <row r="73" spans="1:138" ht="15" customHeight="1">
      <c r="A73" s="80"/>
      <c r="B73" s="144" t="s">
        <v>153</v>
      </c>
      <c r="C73" s="139" t="s">
        <v>154</v>
      </c>
      <c r="D73" s="140"/>
      <c r="E73" s="204"/>
      <c r="F73" s="142">
        <f t="shared" si="5"/>
        <v>0</v>
      </c>
      <c r="G73" s="148">
        <v>0</v>
      </c>
      <c r="H73" s="150">
        <v>0</v>
      </c>
      <c r="I73" s="150"/>
      <c r="J73" s="151"/>
      <c r="K73" s="89"/>
      <c r="L73" s="90"/>
      <c r="M73" s="91"/>
      <c r="N73" s="92"/>
      <c r="O73" s="90"/>
      <c r="P73" s="91"/>
      <c r="Q73" s="92"/>
      <c r="R73" s="90"/>
      <c r="S73" s="91"/>
      <c r="T73" s="92"/>
      <c r="U73" s="90"/>
      <c r="V73" s="91"/>
      <c r="W73" s="92"/>
      <c r="X73" s="90"/>
      <c r="Y73" s="91"/>
      <c r="Z73" s="92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</row>
    <row r="74" spans="1:138" ht="15" customHeight="1">
      <c r="A74" s="80"/>
      <c r="B74" s="144" t="s">
        <v>155</v>
      </c>
      <c r="C74" s="139" t="s">
        <v>156</v>
      </c>
      <c r="D74" s="140"/>
      <c r="E74" s="204"/>
      <c r="F74" s="142">
        <f t="shared" si="5"/>
        <v>0</v>
      </c>
      <c r="G74" s="148">
        <v>0</v>
      </c>
      <c r="H74" s="150" t="s">
        <v>157</v>
      </c>
      <c r="I74" s="150"/>
      <c r="J74" s="151"/>
      <c r="K74" s="89"/>
      <c r="L74" s="90"/>
      <c r="M74" s="91"/>
      <c r="N74" s="92"/>
      <c r="O74" s="90"/>
      <c r="P74" s="91"/>
      <c r="Q74" s="92"/>
      <c r="R74" s="90"/>
      <c r="S74" s="91"/>
      <c r="T74" s="92"/>
      <c r="U74" s="90"/>
      <c r="V74" s="91"/>
      <c r="W74" s="92"/>
      <c r="X74" s="90"/>
      <c r="Y74" s="91"/>
      <c r="Z74" s="92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</row>
    <row r="75" spans="1:138" ht="15" customHeight="1">
      <c r="A75" s="80"/>
      <c r="B75" s="144" t="s">
        <v>158</v>
      </c>
      <c r="C75" s="139" t="s">
        <v>159</v>
      </c>
      <c r="D75" s="140"/>
      <c r="E75" s="159"/>
      <c r="F75" s="142">
        <f t="shared" si="5"/>
        <v>0</v>
      </c>
      <c r="G75" s="148">
        <v>0</v>
      </c>
      <c r="H75" s="125" t="s">
        <v>149</v>
      </c>
      <c r="I75" s="150"/>
      <c r="J75" s="151"/>
      <c r="K75" s="89"/>
      <c r="L75" s="90"/>
      <c r="M75" s="91"/>
      <c r="N75" s="92"/>
      <c r="O75" s="90"/>
      <c r="P75" s="91"/>
      <c r="Q75" s="92"/>
      <c r="R75" s="90"/>
      <c r="S75" s="91"/>
      <c r="T75" s="92"/>
      <c r="U75" s="90"/>
      <c r="V75" s="91"/>
      <c r="W75" s="92"/>
      <c r="X75" s="90"/>
      <c r="Y75" s="91"/>
      <c r="Z75" s="92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</row>
    <row r="76" spans="1:138" ht="15" customHeight="1" thickBot="1">
      <c r="A76" s="80"/>
      <c r="B76" s="205" t="s">
        <v>160</v>
      </c>
      <c r="C76" s="104" t="s">
        <v>161</v>
      </c>
      <c r="D76" s="105"/>
      <c r="E76" s="206"/>
      <c r="F76" s="107">
        <f t="shared" si="5"/>
        <v>0</v>
      </c>
      <c r="G76" s="161">
        <v>0</v>
      </c>
      <c r="H76" s="162" t="s">
        <v>162</v>
      </c>
      <c r="I76" s="162"/>
      <c r="J76" s="163"/>
      <c r="K76" s="89"/>
      <c r="L76" s="90"/>
      <c r="M76" s="91"/>
      <c r="N76" s="92"/>
      <c r="O76" s="90"/>
      <c r="P76" s="91"/>
      <c r="Q76" s="92"/>
      <c r="R76" s="90"/>
      <c r="S76" s="91"/>
      <c r="T76" s="92"/>
      <c r="U76" s="90"/>
      <c r="V76" s="91"/>
      <c r="W76" s="92"/>
      <c r="X76" s="90"/>
      <c r="Y76" s="91"/>
      <c r="Z76" s="92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</row>
    <row r="77" spans="1:138" s="94" customFormat="1" ht="15" customHeight="1" thickBot="1">
      <c r="A77" s="111"/>
      <c r="B77" s="112">
        <v>6.1610197551138959E-2</v>
      </c>
      <c r="C77" s="113" t="s">
        <v>163</v>
      </c>
      <c r="D77" s="114"/>
      <c r="E77" s="115"/>
      <c r="F77" s="116" t="str">
        <f>IFERROR((G77/$G$218),"")</f>
        <v/>
      </c>
      <c r="G77" s="207">
        <f>SUM(G63:G76)</f>
        <v>0</v>
      </c>
      <c r="H77" s="207">
        <f>SUM(H63:H76)</f>
        <v>1416964</v>
      </c>
      <c r="I77" s="207">
        <f>SUM(I63:I76)</f>
        <v>0</v>
      </c>
      <c r="J77" s="207">
        <f>SUM(J63:J76)</f>
        <v>0</v>
      </c>
      <c r="K77" s="89"/>
      <c r="L77" s="90"/>
      <c r="M77" s="91"/>
      <c r="N77" s="92"/>
      <c r="O77" s="90"/>
      <c r="P77" s="91"/>
      <c r="Q77" s="92"/>
      <c r="R77" s="90"/>
      <c r="S77" s="91"/>
      <c r="T77" s="92"/>
      <c r="U77" s="90"/>
      <c r="V77" s="91"/>
      <c r="W77" s="92"/>
      <c r="X77" s="90"/>
      <c r="Y77" s="91"/>
      <c r="Z77" s="92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93"/>
      <c r="BR77" s="93"/>
      <c r="BS77" s="93"/>
      <c r="BT77" s="93"/>
      <c r="BU77" s="93"/>
      <c r="BV77" s="93"/>
      <c r="BW77" s="93"/>
      <c r="BX77" s="93"/>
      <c r="BY77" s="93"/>
      <c r="BZ77" s="93"/>
      <c r="CA77" s="93"/>
      <c r="CB77" s="93"/>
      <c r="CC77" s="93"/>
      <c r="CD77" s="93"/>
      <c r="CE77" s="93"/>
      <c r="CF77" s="93"/>
      <c r="CG77" s="93"/>
      <c r="CH77" s="93"/>
      <c r="CI77" s="93"/>
      <c r="CJ77" s="93"/>
      <c r="CK77" s="93"/>
      <c r="CL77" s="93"/>
      <c r="CM77" s="93"/>
      <c r="CN77" s="93"/>
      <c r="CO77" s="93"/>
      <c r="CP77" s="93"/>
      <c r="CQ77" s="93"/>
      <c r="CR77" s="93"/>
      <c r="CS77" s="93"/>
      <c r="CT77" s="93"/>
      <c r="CU77" s="93"/>
      <c r="CV77" s="93"/>
      <c r="CW77" s="93"/>
      <c r="CX77" s="93"/>
      <c r="CY77" s="93"/>
      <c r="CZ77" s="93"/>
      <c r="DA77" s="93"/>
      <c r="DB77" s="93"/>
      <c r="DC77" s="93"/>
      <c r="DD77" s="93"/>
      <c r="DE77" s="93"/>
      <c r="DF77" s="93"/>
      <c r="DG77" s="93"/>
      <c r="DH77" s="93"/>
      <c r="DI77" s="93"/>
      <c r="DJ77" s="93"/>
      <c r="DK77" s="93"/>
      <c r="DL77" s="93"/>
      <c r="DM77" s="93"/>
      <c r="DN77" s="93"/>
      <c r="DO77" s="93"/>
      <c r="DP77" s="93"/>
      <c r="DQ77" s="93"/>
      <c r="DR77" s="93"/>
      <c r="DS77" s="93"/>
      <c r="DT77" s="93"/>
      <c r="DU77" s="93"/>
      <c r="DV77" s="93"/>
      <c r="DW77" s="93"/>
      <c r="DX77" s="93"/>
      <c r="DY77" s="93"/>
      <c r="DZ77" s="93"/>
      <c r="EA77" s="93"/>
      <c r="EB77" s="93"/>
      <c r="EC77" s="93"/>
      <c r="ED77" s="93"/>
      <c r="EE77" s="93"/>
      <c r="EF77" s="93"/>
      <c r="EG77" s="93"/>
      <c r="EH77" s="93"/>
    </row>
    <row r="78" spans="1:138" ht="15" customHeight="1">
      <c r="A78" s="80"/>
      <c r="B78" s="165" t="s">
        <v>164</v>
      </c>
      <c r="C78" s="166" t="s">
        <v>165</v>
      </c>
      <c r="D78" s="180"/>
      <c r="E78" s="181"/>
      <c r="F78" s="136"/>
      <c r="G78" s="137"/>
      <c r="H78" s="87"/>
      <c r="I78" s="87"/>
      <c r="J78" s="88"/>
      <c r="K78" s="89"/>
      <c r="L78" s="90"/>
      <c r="M78" s="91"/>
      <c r="N78" s="92"/>
      <c r="O78" s="90"/>
      <c r="P78" s="91"/>
      <c r="Q78" s="92"/>
      <c r="R78" s="90"/>
      <c r="S78" s="91"/>
      <c r="T78" s="92"/>
      <c r="U78" s="90"/>
      <c r="V78" s="91"/>
      <c r="W78" s="92"/>
      <c r="X78" s="90"/>
      <c r="Y78" s="91"/>
      <c r="Z78" s="92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</row>
    <row r="79" spans="1:138" ht="15" customHeight="1">
      <c r="A79" s="80"/>
      <c r="B79" s="144" t="s">
        <v>166</v>
      </c>
      <c r="C79" s="139" t="s">
        <v>167</v>
      </c>
      <c r="D79" s="140"/>
      <c r="E79" s="141"/>
      <c r="F79" s="142">
        <f t="shared" ref="F79:F88" si="6">IFERROR((G79/$E$11),"")</f>
        <v>0</v>
      </c>
      <c r="G79" s="148">
        <v>0</v>
      </c>
      <c r="H79" s="125">
        <v>525905</v>
      </c>
      <c r="I79" s="125"/>
      <c r="J79" s="126"/>
      <c r="K79" s="89"/>
      <c r="L79" s="90"/>
      <c r="M79" s="91"/>
      <c r="N79" s="92"/>
      <c r="O79" s="90"/>
      <c r="P79" s="91"/>
      <c r="Q79" s="92"/>
      <c r="R79" s="90"/>
      <c r="S79" s="91"/>
      <c r="T79" s="92"/>
      <c r="U79" s="90"/>
      <c r="V79" s="91"/>
      <c r="W79" s="92"/>
      <c r="X79" s="90"/>
      <c r="Y79" s="91"/>
      <c r="Z79" s="92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</row>
    <row r="80" spans="1:138" ht="15" customHeight="1">
      <c r="A80" s="80"/>
      <c r="B80" s="144" t="s">
        <v>168</v>
      </c>
      <c r="C80" s="139" t="s">
        <v>169</v>
      </c>
      <c r="D80" s="140"/>
      <c r="E80" s="141"/>
      <c r="F80" s="142">
        <f t="shared" si="6"/>
        <v>0</v>
      </c>
      <c r="G80" s="148">
        <v>0</v>
      </c>
      <c r="H80" s="125">
        <v>19083</v>
      </c>
      <c r="I80" s="125"/>
      <c r="J80" s="126"/>
      <c r="K80" s="89"/>
      <c r="L80" s="90"/>
      <c r="M80" s="91"/>
      <c r="N80" s="92"/>
      <c r="O80" s="90"/>
      <c r="P80" s="91"/>
      <c r="Q80" s="92"/>
      <c r="R80" s="90"/>
      <c r="S80" s="91"/>
      <c r="T80" s="92"/>
      <c r="U80" s="90"/>
      <c r="V80" s="91"/>
      <c r="W80" s="92"/>
      <c r="X80" s="90"/>
      <c r="Y80" s="91"/>
      <c r="Z80" s="92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</row>
    <row r="81" spans="1:138" ht="15" customHeight="1">
      <c r="A81" s="80"/>
      <c r="B81" s="144" t="s">
        <v>170</v>
      </c>
      <c r="C81" s="139" t="s">
        <v>171</v>
      </c>
      <c r="D81" s="140"/>
      <c r="E81" s="141"/>
      <c r="F81" s="142">
        <f t="shared" si="6"/>
        <v>0</v>
      </c>
      <c r="G81" s="148">
        <v>0</v>
      </c>
      <c r="H81" s="125" t="s">
        <v>172</v>
      </c>
      <c r="I81" s="125"/>
      <c r="J81" s="126"/>
      <c r="K81" s="89"/>
      <c r="L81" s="90"/>
      <c r="M81" s="91"/>
      <c r="N81" s="92"/>
      <c r="O81" s="90"/>
      <c r="P81" s="91"/>
      <c r="Q81" s="92"/>
      <c r="R81" s="90"/>
      <c r="S81" s="91"/>
      <c r="T81" s="92"/>
      <c r="U81" s="90"/>
      <c r="V81" s="91"/>
      <c r="W81" s="92"/>
      <c r="X81" s="90"/>
      <c r="Y81" s="91"/>
      <c r="Z81" s="92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</row>
    <row r="82" spans="1:138" ht="15" customHeight="1">
      <c r="A82" s="80"/>
      <c r="B82" s="144" t="s">
        <v>173</v>
      </c>
      <c r="C82" s="139" t="s">
        <v>174</v>
      </c>
      <c r="D82" s="140"/>
      <c r="E82" s="141"/>
      <c r="F82" s="142">
        <f t="shared" si="6"/>
        <v>0</v>
      </c>
      <c r="G82" s="145">
        <v>0</v>
      </c>
      <c r="H82" s="125">
        <v>0</v>
      </c>
      <c r="I82" s="125"/>
      <c r="J82" s="126"/>
      <c r="K82" s="89"/>
      <c r="L82" s="90"/>
      <c r="M82" s="91"/>
      <c r="N82" s="92"/>
      <c r="O82" s="90"/>
      <c r="P82" s="91"/>
      <c r="Q82" s="92"/>
      <c r="R82" s="90"/>
      <c r="S82" s="91"/>
      <c r="T82" s="92"/>
      <c r="U82" s="90"/>
      <c r="V82" s="91"/>
      <c r="W82" s="92"/>
      <c r="X82" s="90"/>
      <c r="Y82" s="91"/>
      <c r="Z82" s="92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</row>
    <row r="83" spans="1:138" ht="15" customHeight="1">
      <c r="A83" s="80"/>
      <c r="B83" s="144" t="s">
        <v>175</v>
      </c>
      <c r="C83" s="139" t="s">
        <v>176</v>
      </c>
      <c r="D83" s="140"/>
      <c r="E83" s="141"/>
      <c r="F83" s="142">
        <f t="shared" si="6"/>
        <v>0</v>
      </c>
      <c r="G83" s="148">
        <v>0</v>
      </c>
      <c r="H83" s="125" t="s">
        <v>177</v>
      </c>
      <c r="I83" s="125"/>
      <c r="J83" s="126"/>
      <c r="K83" s="89"/>
      <c r="L83" s="90"/>
      <c r="M83" s="91"/>
      <c r="N83" s="92"/>
      <c r="O83" s="90"/>
      <c r="P83" s="91"/>
      <c r="Q83" s="92"/>
      <c r="R83" s="90"/>
      <c r="S83" s="91"/>
      <c r="T83" s="92"/>
      <c r="U83" s="90"/>
      <c r="V83" s="91"/>
      <c r="W83" s="92"/>
      <c r="X83" s="90"/>
      <c r="Y83" s="91"/>
      <c r="Z83" s="92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</row>
    <row r="84" spans="1:138" ht="15" customHeight="1">
      <c r="A84" s="80"/>
      <c r="B84" s="144" t="s">
        <v>178</v>
      </c>
      <c r="C84" s="139" t="s">
        <v>179</v>
      </c>
      <c r="D84" s="140"/>
      <c r="E84" s="141"/>
      <c r="F84" s="142">
        <f t="shared" si="6"/>
        <v>0</v>
      </c>
      <c r="G84" s="145">
        <v>0</v>
      </c>
      <c r="H84" s="125">
        <v>50607</v>
      </c>
      <c r="I84" s="125"/>
      <c r="J84" s="126"/>
      <c r="K84" s="89"/>
      <c r="L84" s="90"/>
      <c r="M84" s="91"/>
      <c r="N84" s="92"/>
      <c r="O84" s="90"/>
      <c r="P84" s="91"/>
      <c r="Q84" s="92"/>
      <c r="R84" s="90"/>
      <c r="S84" s="91"/>
      <c r="T84" s="92"/>
      <c r="U84" s="90"/>
      <c r="V84" s="91"/>
      <c r="W84" s="92"/>
      <c r="X84" s="90"/>
      <c r="Y84" s="91"/>
      <c r="Z84" s="92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</row>
    <row r="85" spans="1:138" ht="15" customHeight="1">
      <c r="A85" s="80"/>
      <c r="B85" s="144" t="s">
        <v>180</v>
      </c>
      <c r="C85" s="139" t="s">
        <v>181</v>
      </c>
      <c r="D85" s="140"/>
      <c r="E85" s="141"/>
      <c r="F85" s="142">
        <f t="shared" si="6"/>
        <v>0</v>
      </c>
      <c r="G85" s="148">
        <v>0</v>
      </c>
      <c r="H85" s="125" t="s">
        <v>182</v>
      </c>
      <c r="I85" s="125"/>
      <c r="J85" s="126"/>
      <c r="K85" s="89"/>
      <c r="L85" s="90"/>
      <c r="M85" s="91"/>
      <c r="N85" s="92"/>
      <c r="O85" s="90"/>
      <c r="P85" s="91"/>
      <c r="Q85" s="92"/>
      <c r="R85" s="90"/>
      <c r="S85" s="91"/>
      <c r="T85" s="92"/>
      <c r="U85" s="90"/>
      <c r="V85" s="91"/>
      <c r="W85" s="92"/>
      <c r="X85" s="90"/>
      <c r="Y85" s="91"/>
      <c r="Z85" s="92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</row>
    <row r="86" spans="1:138" ht="15" customHeight="1">
      <c r="A86" s="80"/>
      <c r="B86" s="144" t="s">
        <v>183</v>
      </c>
      <c r="C86" s="139" t="s">
        <v>184</v>
      </c>
      <c r="D86" s="140"/>
      <c r="E86" s="141"/>
      <c r="F86" s="142">
        <f t="shared" si="6"/>
        <v>0</v>
      </c>
      <c r="G86" s="148">
        <v>0</v>
      </c>
      <c r="H86" s="125" t="s">
        <v>182</v>
      </c>
      <c r="I86" s="125"/>
      <c r="J86" s="126"/>
      <c r="K86" s="89"/>
      <c r="L86" s="90"/>
      <c r="M86" s="91"/>
      <c r="N86" s="92"/>
      <c r="O86" s="90"/>
      <c r="P86" s="91"/>
      <c r="Q86" s="92"/>
      <c r="R86" s="90"/>
      <c r="S86" s="91"/>
      <c r="T86" s="92"/>
      <c r="U86" s="90"/>
      <c r="V86" s="91"/>
      <c r="W86" s="92"/>
      <c r="X86" s="90"/>
      <c r="Y86" s="91"/>
      <c r="Z86" s="92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</row>
    <row r="87" spans="1:138" ht="15" customHeight="1">
      <c r="A87" s="80"/>
      <c r="B87" s="144" t="s">
        <v>185</v>
      </c>
      <c r="C87" s="139" t="s">
        <v>186</v>
      </c>
      <c r="D87" s="140"/>
      <c r="E87" s="208"/>
      <c r="F87" s="142">
        <f t="shared" si="6"/>
        <v>0</v>
      </c>
      <c r="G87" s="148">
        <v>0</v>
      </c>
      <c r="H87" s="150">
        <v>0</v>
      </c>
      <c r="I87" s="150"/>
      <c r="J87" s="151"/>
      <c r="K87" s="89"/>
      <c r="L87" s="90"/>
      <c r="M87" s="91"/>
      <c r="N87" s="92"/>
      <c r="O87" s="90"/>
      <c r="P87" s="91"/>
      <c r="Q87" s="92"/>
      <c r="R87" s="90"/>
      <c r="S87" s="91"/>
      <c r="T87" s="92"/>
      <c r="U87" s="90"/>
      <c r="V87" s="91"/>
      <c r="W87" s="92"/>
      <c r="X87" s="90"/>
      <c r="Y87" s="91"/>
      <c r="Z87" s="92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</row>
    <row r="88" spans="1:138" s="94" customFormat="1" ht="15" customHeight="1" thickBot="1">
      <c r="A88" s="80"/>
      <c r="B88" s="205" t="s">
        <v>187</v>
      </c>
      <c r="C88" s="104" t="s">
        <v>188</v>
      </c>
      <c r="D88" s="105"/>
      <c r="E88" s="106"/>
      <c r="F88" s="107">
        <f t="shared" si="6"/>
        <v>0</v>
      </c>
      <c r="G88" s="161">
        <v>0</v>
      </c>
      <c r="H88" s="109">
        <v>91325</v>
      </c>
      <c r="I88" s="109"/>
      <c r="J88" s="110"/>
      <c r="K88" s="89"/>
      <c r="L88" s="90"/>
      <c r="M88" s="91"/>
      <c r="N88" s="92"/>
      <c r="O88" s="90"/>
      <c r="P88" s="91"/>
      <c r="Q88" s="92"/>
      <c r="R88" s="90"/>
      <c r="S88" s="91"/>
      <c r="T88" s="92"/>
      <c r="U88" s="90"/>
      <c r="V88" s="91"/>
      <c r="W88" s="92"/>
      <c r="X88" s="90"/>
      <c r="Y88" s="91"/>
      <c r="Z88" s="92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93"/>
      <c r="BR88" s="93"/>
      <c r="BS88" s="93"/>
      <c r="BT88" s="93"/>
      <c r="BU88" s="93"/>
      <c r="BV88" s="93"/>
      <c r="BW88" s="93"/>
      <c r="BX88" s="93"/>
      <c r="BY88" s="93"/>
      <c r="BZ88" s="93"/>
      <c r="CA88" s="93"/>
      <c r="CB88" s="93"/>
      <c r="CC88" s="93"/>
      <c r="CD88" s="93"/>
      <c r="CE88" s="93"/>
      <c r="CF88" s="93"/>
      <c r="CG88" s="93"/>
      <c r="CH88" s="93"/>
      <c r="CI88" s="93"/>
      <c r="CJ88" s="93"/>
      <c r="CK88" s="93"/>
      <c r="CL88" s="93"/>
      <c r="CM88" s="93"/>
      <c r="CN88" s="93"/>
      <c r="CO88" s="93"/>
      <c r="CP88" s="93"/>
      <c r="CQ88" s="93"/>
      <c r="CR88" s="93"/>
      <c r="CS88" s="93"/>
      <c r="CT88" s="93"/>
      <c r="CU88" s="93"/>
      <c r="CV88" s="93"/>
      <c r="CW88" s="93"/>
      <c r="CX88" s="93"/>
      <c r="CY88" s="93"/>
      <c r="CZ88" s="93"/>
      <c r="DA88" s="93"/>
      <c r="DB88" s="93"/>
      <c r="DC88" s="93"/>
      <c r="DD88" s="93"/>
      <c r="DE88" s="93"/>
      <c r="DF88" s="93"/>
      <c r="DG88" s="93"/>
      <c r="DH88" s="93"/>
      <c r="DI88" s="93"/>
      <c r="DJ88" s="93"/>
      <c r="DK88" s="93"/>
      <c r="DL88" s="93"/>
      <c r="DM88" s="93"/>
      <c r="DN88" s="93"/>
      <c r="DO88" s="93"/>
      <c r="DP88" s="93"/>
      <c r="DQ88" s="93"/>
      <c r="DR88" s="93"/>
      <c r="DS88" s="93"/>
      <c r="DT88" s="93"/>
      <c r="DU88" s="93"/>
      <c r="DV88" s="93"/>
      <c r="DW88" s="93"/>
      <c r="DX88" s="93"/>
      <c r="DY88" s="93"/>
      <c r="DZ88" s="93"/>
      <c r="EA88" s="93"/>
      <c r="EB88" s="93"/>
      <c r="EC88" s="93"/>
      <c r="ED88" s="93"/>
      <c r="EE88" s="93"/>
      <c r="EF88" s="93"/>
      <c r="EG88" s="93"/>
      <c r="EH88" s="93"/>
    </row>
    <row r="89" spans="1:138" s="94" customFormat="1" ht="15" customHeight="1" thickBot="1">
      <c r="A89" s="111"/>
      <c r="B89" s="112">
        <v>2.5896723989085543E-2</v>
      </c>
      <c r="C89" s="113" t="s">
        <v>189</v>
      </c>
      <c r="D89" s="114"/>
      <c r="E89" s="115"/>
      <c r="F89" s="116" t="str">
        <f>IFERROR((G89/$G$218),"")</f>
        <v/>
      </c>
      <c r="G89" s="207">
        <f>SUM(G79:G88)</f>
        <v>0</v>
      </c>
      <c r="H89" s="207">
        <f>SUM(H79:H88)</f>
        <v>686920</v>
      </c>
      <c r="I89" s="207">
        <f>SUM(I79:I88)</f>
        <v>0</v>
      </c>
      <c r="J89" s="207">
        <f>SUM(J79:J88)</f>
        <v>0</v>
      </c>
      <c r="K89" s="89"/>
      <c r="L89" s="90"/>
      <c r="M89" s="91"/>
      <c r="N89" s="92"/>
      <c r="O89" s="90"/>
      <c r="P89" s="91"/>
      <c r="Q89" s="92"/>
      <c r="R89" s="90"/>
      <c r="S89" s="91"/>
      <c r="T89" s="92"/>
      <c r="U89" s="90"/>
      <c r="V89" s="91"/>
      <c r="W89" s="92"/>
      <c r="X89" s="90"/>
      <c r="Y89" s="91"/>
      <c r="Z89" s="92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93"/>
      <c r="BR89" s="93"/>
      <c r="BS89" s="93"/>
      <c r="BT89" s="93"/>
      <c r="BU89" s="93"/>
      <c r="BV89" s="93"/>
      <c r="BW89" s="93"/>
      <c r="BX89" s="93"/>
      <c r="BY89" s="93"/>
      <c r="BZ89" s="93"/>
      <c r="CA89" s="93"/>
      <c r="CB89" s="93"/>
      <c r="CC89" s="93"/>
      <c r="CD89" s="93"/>
      <c r="CE89" s="93"/>
      <c r="CF89" s="93"/>
      <c r="CG89" s="93"/>
      <c r="CH89" s="93"/>
      <c r="CI89" s="93"/>
      <c r="CJ89" s="93"/>
      <c r="CK89" s="93"/>
      <c r="CL89" s="93"/>
      <c r="CM89" s="93"/>
      <c r="CN89" s="93"/>
      <c r="CO89" s="93"/>
      <c r="CP89" s="93"/>
      <c r="CQ89" s="93"/>
      <c r="CR89" s="93"/>
      <c r="CS89" s="93"/>
      <c r="CT89" s="93"/>
      <c r="CU89" s="93"/>
      <c r="CV89" s="93"/>
      <c r="CW89" s="93"/>
      <c r="CX89" s="93"/>
      <c r="CY89" s="93"/>
      <c r="CZ89" s="93"/>
      <c r="DA89" s="93"/>
      <c r="DB89" s="93"/>
      <c r="DC89" s="93"/>
      <c r="DD89" s="93"/>
      <c r="DE89" s="93"/>
      <c r="DF89" s="93"/>
      <c r="DG89" s="93"/>
      <c r="DH89" s="93"/>
      <c r="DI89" s="93"/>
      <c r="DJ89" s="93"/>
      <c r="DK89" s="93"/>
      <c r="DL89" s="93"/>
      <c r="DM89" s="93"/>
      <c r="DN89" s="93"/>
      <c r="DO89" s="93"/>
      <c r="DP89" s="93"/>
      <c r="DQ89" s="93"/>
      <c r="DR89" s="93"/>
      <c r="DS89" s="93"/>
      <c r="DT89" s="93"/>
      <c r="DU89" s="93"/>
      <c r="DV89" s="93"/>
      <c r="DW89" s="93"/>
      <c r="DX89" s="93"/>
      <c r="DY89" s="93"/>
      <c r="DZ89" s="93"/>
      <c r="EA89" s="93"/>
      <c r="EB89" s="93"/>
      <c r="EC89" s="93"/>
      <c r="ED89" s="93"/>
      <c r="EE89" s="93"/>
      <c r="EF89" s="93"/>
      <c r="EG89" s="93"/>
      <c r="EH89" s="93"/>
    </row>
    <row r="90" spans="1:138" ht="15" customHeight="1">
      <c r="A90" s="80"/>
      <c r="B90" s="165" t="s">
        <v>190</v>
      </c>
      <c r="C90" s="166" t="s">
        <v>191</v>
      </c>
      <c r="D90" s="180"/>
      <c r="E90" s="181"/>
      <c r="F90" s="136"/>
      <c r="G90" s="137"/>
      <c r="H90" s="87"/>
      <c r="I90" s="87"/>
      <c r="J90" s="88"/>
      <c r="K90" s="89"/>
      <c r="L90" s="90"/>
      <c r="M90" s="91"/>
      <c r="N90" s="92"/>
      <c r="O90" s="90"/>
      <c r="P90" s="91"/>
      <c r="Q90" s="92"/>
      <c r="R90" s="90"/>
      <c r="S90" s="91"/>
      <c r="T90" s="92"/>
      <c r="U90" s="90"/>
      <c r="V90" s="91"/>
      <c r="W90" s="92"/>
      <c r="X90" s="90"/>
      <c r="Y90" s="91"/>
      <c r="Z90" s="92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</row>
    <row r="91" spans="1:138" ht="15" customHeight="1">
      <c r="A91" s="80"/>
      <c r="B91" s="144" t="s">
        <v>192</v>
      </c>
      <c r="C91" s="139" t="s">
        <v>193</v>
      </c>
      <c r="D91" s="140"/>
      <c r="E91" s="141"/>
      <c r="F91" s="142">
        <f t="shared" ref="F91:F103" si="7">IFERROR((G91/$E$11),"")</f>
        <v>0</v>
      </c>
      <c r="G91" s="148">
        <v>0</v>
      </c>
      <c r="H91" s="125">
        <v>0</v>
      </c>
      <c r="I91" s="125"/>
      <c r="J91" s="126"/>
      <c r="K91" s="89"/>
      <c r="L91" s="90"/>
      <c r="M91" s="91"/>
      <c r="N91" s="92"/>
      <c r="O91" s="90"/>
      <c r="P91" s="91"/>
      <c r="Q91" s="92"/>
      <c r="R91" s="90"/>
      <c r="S91" s="91"/>
      <c r="T91" s="92"/>
      <c r="U91" s="90"/>
      <c r="V91" s="91"/>
      <c r="W91" s="92"/>
      <c r="X91" s="90"/>
      <c r="Y91" s="91"/>
      <c r="Z91" s="92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</row>
    <row r="92" spans="1:138" ht="15" customHeight="1">
      <c r="A92" s="80"/>
      <c r="B92" s="144" t="s">
        <v>194</v>
      </c>
      <c r="C92" s="209" t="s">
        <v>195</v>
      </c>
      <c r="D92" s="140"/>
      <c r="E92" s="141"/>
      <c r="F92" s="142">
        <f t="shared" si="7"/>
        <v>0</v>
      </c>
      <c r="G92" s="148">
        <v>0</v>
      </c>
      <c r="H92" s="125">
        <v>880746</v>
      </c>
      <c r="I92" s="125"/>
      <c r="J92" s="126"/>
      <c r="K92" s="89"/>
      <c r="L92" s="90"/>
      <c r="M92" s="91"/>
      <c r="N92" s="92"/>
      <c r="O92" s="90"/>
      <c r="P92" s="91"/>
      <c r="Q92" s="92"/>
      <c r="R92" s="90"/>
      <c r="S92" s="91"/>
      <c r="T92" s="92"/>
      <c r="U92" s="90"/>
      <c r="V92" s="91"/>
      <c r="W92" s="92"/>
      <c r="X92" s="90"/>
      <c r="Y92" s="91"/>
      <c r="Z92" s="92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</row>
    <row r="93" spans="1:138" ht="15" customHeight="1">
      <c r="A93" s="80"/>
      <c r="B93" s="144" t="s">
        <v>196</v>
      </c>
      <c r="C93" s="139" t="s">
        <v>197</v>
      </c>
      <c r="D93" s="140"/>
      <c r="E93" s="141"/>
      <c r="F93" s="142">
        <f t="shared" si="7"/>
        <v>0</v>
      </c>
      <c r="G93" s="148">
        <v>0</v>
      </c>
      <c r="H93" s="125">
        <v>0</v>
      </c>
      <c r="I93" s="125"/>
      <c r="J93" s="126"/>
      <c r="K93" s="89"/>
      <c r="L93" s="90"/>
      <c r="M93" s="91"/>
      <c r="N93" s="92"/>
      <c r="O93" s="90"/>
      <c r="P93" s="91"/>
      <c r="Q93" s="92"/>
      <c r="R93" s="90"/>
      <c r="S93" s="91"/>
      <c r="T93" s="92"/>
      <c r="U93" s="90"/>
      <c r="V93" s="91"/>
      <c r="W93" s="92"/>
      <c r="X93" s="90"/>
      <c r="Y93" s="91"/>
      <c r="Z93" s="92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</row>
    <row r="94" spans="1:138" ht="15" customHeight="1">
      <c r="A94" s="80"/>
      <c r="B94" s="144" t="s">
        <v>198</v>
      </c>
      <c r="C94" s="139" t="s">
        <v>199</v>
      </c>
      <c r="D94" s="140"/>
      <c r="E94" s="141"/>
      <c r="F94" s="142">
        <f t="shared" si="7"/>
        <v>0</v>
      </c>
      <c r="G94" s="148">
        <v>0</v>
      </c>
      <c r="H94" s="125">
        <v>0</v>
      </c>
      <c r="I94" s="125"/>
      <c r="J94" s="126"/>
      <c r="K94" s="89"/>
      <c r="L94" s="90"/>
      <c r="M94" s="91"/>
      <c r="N94" s="92"/>
      <c r="O94" s="90"/>
      <c r="P94" s="91"/>
      <c r="Q94" s="92"/>
      <c r="R94" s="90"/>
      <c r="S94" s="91"/>
      <c r="T94" s="92"/>
      <c r="U94" s="90"/>
      <c r="V94" s="91"/>
      <c r="W94" s="92"/>
      <c r="X94" s="90"/>
      <c r="Y94" s="91"/>
      <c r="Z94" s="92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</row>
    <row r="95" spans="1:138" ht="15" customHeight="1">
      <c r="A95" s="80"/>
      <c r="B95" s="144" t="s">
        <v>200</v>
      </c>
      <c r="C95" s="139" t="s">
        <v>201</v>
      </c>
      <c r="D95" s="140"/>
      <c r="E95" s="141"/>
      <c r="F95" s="142">
        <f t="shared" si="7"/>
        <v>0</v>
      </c>
      <c r="G95" s="148">
        <v>0</v>
      </c>
      <c r="H95" s="125">
        <v>296317</v>
      </c>
      <c r="I95" s="125"/>
      <c r="J95" s="126"/>
      <c r="K95" s="89"/>
      <c r="L95" s="90"/>
      <c r="M95" s="91"/>
      <c r="N95" s="92"/>
      <c r="O95" s="90"/>
      <c r="P95" s="91"/>
      <c r="Q95" s="92"/>
      <c r="R95" s="90"/>
      <c r="S95" s="91"/>
      <c r="T95" s="92"/>
      <c r="U95" s="90"/>
      <c r="V95" s="91"/>
      <c r="W95" s="92"/>
      <c r="X95" s="90"/>
      <c r="Y95" s="91"/>
      <c r="Z95" s="92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</row>
    <row r="96" spans="1:138" ht="15" customHeight="1">
      <c r="A96" s="80"/>
      <c r="B96" s="144" t="s">
        <v>202</v>
      </c>
      <c r="C96" s="139" t="s">
        <v>203</v>
      </c>
      <c r="D96" s="140"/>
      <c r="E96" s="141"/>
      <c r="F96" s="142">
        <f t="shared" si="7"/>
        <v>0</v>
      </c>
      <c r="G96" s="148">
        <v>0</v>
      </c>
      <c r="H96" s="125">
        <v>90914</v>
      </c>
      <c r="I96" s="125"/>
      <c r="J96" s="126"/>
      <c r="K96" s="89"/>
      <c r="L96" s="90"/>
      <c r="M96" s="91"/>
      <c r="N96" s="92"/>
      <c r="O96" s="90"/>
      <c r="P96" s="91"/>
      <c r="Q96" s="92"/>
      <c r="R96" s="90"/>
      <c r="S96" s="91"/>
      <c r="T96" s="92"/>
      <c r="U96" s="90"/>
      <c r="V96" s="91"/>
      <c r="W96" s="92"/>
      <c r="X96" s="90"/>
      <c r="Y96" s="91"/>
      <c r="Z96" s="92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</row>
    <row r="97" spans="1:138" ht="15" customHeight="1">
      <c r="A97" s="80"/>
      <c r="B97" s="144" t="s">
        <v>204</v>
      </c>
      <c r="C97" s="139" t="s">
        <v>205</v>
      </c>
      <c r="D97" s="140"/>
      <c r="E97" s="141"/>
      <c r="F97" s="142">
        <f t="shared" si="7"/>
        <v>0</v>
      </c>
      <c r="G97" s="148">
        <v>0</v>
      </c>
      <c r="H97" s="125">
        <v>356592</v>
      </c>
      <c r="I97" s="125"/>
      <c r="J97" s="126"/>
      <c r="K97" s="89"/>
      <c r="L97" s="90"/>
      <c r="M97" s="91"/>
      <c r="N97" s="92"/>
      <c r="O97" s="90"/>
      <c r="P97" s="91"/>
      <c r="Q97" s="92"/>
      <c r="R97" s="90"/>
      <c r="S97" s="91"/>
      <c r="T97" s="92"/>
      <c r="U97" s="90"/>
      <c r="V97" s="91"/>
      <c r="W97" s="92"/>
      <c r="X97" s="90"/>
      <c r="Y97" s="91"/>
      <c r="Z97" s="92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</row>
    <row r="98" spans="1:138" ht="15" customHeight="1">
      <c r="A98" s="80"/>
      <c r="B98" s="144" t="s">
        <v>206</v>
      </c>
      <c r="C98" s="139" t="s">
        <v>207</v>
      </c>
      <c r="D98" s="140"/>
      <c r="E98" s="141"/>
      <c r="F98" s="142">
        <f t="shared" si="7"/>
        <v>0</v>
      </c>
      <c r="G98" s="148">
        <v>0</v>
      </c>
      <c r="H98" s="125" t="s">
        <v>208</v>
      </c>
      <c r="I98" s="125"/>
      <c r="J98" s="126"/>
      <c r="K98" s="89"/>
      <c r="L98" s="90"/>
      <c r="M98" s="91"/>
      <c r="N98" s="92"/>
      <c r="O98" s="90"/>
      <c r="P98" s="91"/>
      <c r="Q98" s="92"/>
      <c r="R98" s="90"/>
      <c r="S98" s="91"/>
      <c r="T98" s="92"/>
      <c r="U98" s="90"/>
      <c r="V98" s="91"/>
      <c r="W98" s="92"/>
      <c r="X98" s="90"/>
      <c r="Y98" s="91"/>
      <c r="Z98" s="92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</row>
    <row r="99" spans="1:138" ht="15" customHeight="1">
      <c r="A99" s="80"/>
      <c r="B99" s="144" t="s">
        <v>209</v>
      </c>
      <c r="C99" s="210" t="s">
        <v>210</v>
      </c>
      <c r="D99" s="140"/>
      <c r="E99" s="141"/>
      <c r="F99" s="142">
        <f t="shared" si="7"/>
        <v>0</v>
      </c>
      <c r="G99" s="148">
        <v>0</v>
      </c>
      <c r="H99" s="125">
        <v>0</v>
      </c>
      <c r="I99" s="125"/>
      <c r="J99" s="126"/>
      <c r="K99" s="89"/>
      <c r="L99" s="90"/>
      <c r="M99" s="91"/>
      <c r="N99" s="92"/>
      <c r="O99" s="90"/>
      <c r="P99" s="91"/>
      <c r="Q99" s="92"/>
      <c r="R99" s="90"/>
      <c r="S99" s="91"/>
      <c r="T99" s="92"/>
      <c r="U99" s="90"/>
      <c r="V99" s="91"/>
      <c r="W99" s="92"/>
      <c r="X99" s="90"/>
      <c r="Y99" s="91"/>
      <c r="Z99" s="92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</row>
    <row r="100" spans="1:138" ht="15" customHeight="1">
      <c r="A100" s="80"/>
      <c r="B100" s="144" t="s">
        <v>211</v>
      </c>
      <c r="C100" s="139" t="s">
        <v>212</v>
      </c>
      <c r="D100" s="140"/>
      <c r="E100" s="141"/>
      <c r="F100" s="142">
        <f t="shared" si="7"/>
        <v>0</v>
      </c>
      <c r="G100" s="148">
        <v>0</v>
      </c>
      <c r="H100" s="125" t="s">
        <v>208</v>
      </c>
      <c r="I100" s="125"/>
      <c r="J100" s="126"/>
      <c r="K100" s="89"/>
      <c r="L100" s="90"/>
      <c r="M100" s="91"/>
      <c r="N100" s="92"/>
      <c r="O100" s="90"/>
      <c r="P100" s="91"/>
      <c r="Q100" s="92"/>
      <c r="R100" s="90"/>
      <c r="S100" s="91"/>
      <c r="T100" s="92"/>
      <c r="U100" s="90"/>
      <c r="V100" s="91"/>
      <c r="W100" s="92"/>
      <c r="X100" s="90"/>
      <c r="Y100" s="91"/>
      <c r="Z100" s="92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</row>
    <row r="101" spans="1:138" ht="15" customHeight="1">
      <c r="A101" s="80"/>
      <c r="B101" s="144" t="s">
        <v>213</v>
      </c>
      <c r="C101" s="139" t="s">
        <v>214</v>
      </c>
      <c r="D101" s="140"/>
      <c r="E101" s="141"/>
      <c r="F101" s="142">
        <f t="shared" si="7"/>
        <v>0</v>
      </c>
      <c r="G101" s="145">
        <v>0</v>
      </c>
      <c r="H101" s="125" t="s">
        <v>215</v>
      </c>
      <c r="I101" s="125"/>
      <c r="J101" s="126"/>
      <c r="K101" s="89"/>
      <c r="L101" s="90"/>
      <c r="M101" s="91"/>
      <c r="N101" s="92"/>
      <c r="O101" s="90"/>
      <c r="P101" s="91"/>
      <c r="Q101" s="92"/>
      <c r="R101" s="90"/>
      <c r="S101" s="91"/>
      <c r="T101" s="92"/>
      <c r="U101" s="90"/>
      <c r="V101" s="91"/>
      <c r="W101" s="92"/>
      <c r="X101" s="90"/>
      <c r="Y101" s="91"/>
      <c r="Z101" s="92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</row>
    <row r="102" spans="1:138" ht="15" customHeight="1">
      <c r="A102" s="80"/>
      <c r="B102" s="144" t="s">
        <v>216</v>
      </c>
      <c r="C102" s="139" t="s">
        <v>217</v>
      </c>
      <c r="D102" s="140"/>
      <c r="E102" s="141"/>
      <c r="F102" s="142">
        <f t="shared" si="7"/>
        <v>0</v>
      </c>
      <c r="G102" s="145">
        <v>0</v>
      </c>
      <c r="H102" s="125">
        <v>205382</v>
      </c>
      <c r="I102" s="125"/>
      <c r="J102" s="126"/>
      <c r="K102" s="89"/>
      <c r="L102" s="90"/>
      <c r="M102" s="91"/>
      <c r="N102" s="92"/>
      <c r="O102" s="90"/>
      <c r="P102" s="91"/>
      <c r="Q102" s="92"/>
      <c r="R102" s="90"/>
      <c r="S102" s="91"/>
      <c r="T102" s="92"/>
      <c r="U102" s="90"/>
      <c r="V102" s="91"/>
      <c r="W102" s="92"/>
      <c r="X102" s="90"/>
      <c r="Y102" s="91"/>
      <c r="Z102" s="92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</row>
    <row r="103" spans="1:138" s="94" customFormat="1" ht="15" customHeight="1" thickBot="1">
      <c r="A103" s="80"/>
      <c r="B103" s="205" t="s">
        <v>218</v>
      </c>
      <c r="C103" s="104" t="s">
        <v>219</v>
      </c>
      <c r="D103" s="105"/>
      <c r="E103" s="106"/>
      <c r="F103" s="107">
        <f t="shared" si="7"/>
        <v>0</v>
      </c>
      <c r="G103" s="161">
        <v>0</v>
      </c>
      <c r="H103" s="109" t="s">
        <v>220</v>
      </c>
      <c r="I103" s="109"/>
      <c r="J103" s="110"/>
      <c r="K103" s="89"/>
      <c r="L103" s="90"/>
      <c r="M103" s="91"/>
      <c r="N103" s="92"/>
      <c r="O103" s="90"/>
      <c r="P103" s="91"/>
      <c r="Q103" s="92"/>
      <c r="R103" s="90"/>
      <c r="S103" s="91"/>
      <c r="T103" s="92"/>
      <c r="U103" s="90"/>
      <c r="V103" s="91"/>
      <c r="W103" s="92"/>
      <c r="X103" s="90"/>
      <c r="Y103" s="91"/>
      <c r="Z103" s="92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93"/>
      <c r="BR103" s="93"/>
      <c r="BS103" s="93"/>
      <c r="BT103" s="93"/>
      <c r="BU103" s="93"/>
      <c r="BV103" s="93"/>
      <c r="BW103" s="93"/>
      <c r="BX103" s="93"/>
      <c r="BY103" s="93"/>
      <c r="BZ103" s="93"/>
      <c r="CA103" s="93"/>
      <c r="CB103" s="93"/>
      <c r="CC103" s="93"/>
      <c r="CD103" s="93"/>
      <c r="CE103" s="93"/>
      <c r="CF103" s="93"/>
      <c r="CG103" s="93"/>
      <c r="CH103" s="93"/>
      <c r="CI103" s="93"/>
      <c r="CJ103" s="93"/>
      <c r="CK103" s="93"/>
      <c r="CL103" s="93"/>
      <c r="CM103" s="93"/>
      <c r="CN103" s="93"/>
      <c r="CO103" s="93"/>
      <c r="CP103" s="93"/>
      <c r="CQ103" s="93"/>
      <c r="CR103" s="93"/>
      <c r="CS103" s="93"/>
      <c r="CT103" s="93"/>
      <c r="CU103" s="93"/>
      <c r="CV103" s="93"/>
      <c r="CW103" s="93"/>
      <c r="CX103" s="93"/>
      <c r="CY103" s="93"/>
      <c r="CZ103" s="93"/>
      <c r="DA103" s="93"/>
      <c r="DB103" s="93"/>
      <c r="DC103" s="93"/>
      <c r="DD103" s="93"/>
      <c r="DE103" s="93"/>
      <c r="DF103" s="93"/>
      <c r="DG103" s="93"/>
      <c r="DH103" s="93"/>
      <c r="DI103" s="93"/>
      <c r="DJ103" s="93"/>
      <c r="DK103" s="93"/>
      <c r="DL103" s="93"/>
      <c r="DM103" s="93"/>
      <c r="DN103" s="93"/>
      <c r="DO103" s="93"/>
      <c r="DP103" s="93"/>
      <c r="DQ103" s="93"/>
      <c r="DR103" s="93"/>
      <c r="DS103" s="93"/>
      <c r="DT103" s="93"/>
      <c r="DU103" s="93"/>
      <c r="DV103" s="93"/>
      <c r="DW103" s="93"/>
      <c r="DX103" s="93"/>
      <c r="DY103" s="93"/>
      <c r="DZ103" s="93"/>
      <c r="EA103" s="93"/>
      <c r="EB103" s="93"/>
      <c r="EC103" s="93"/>
      <c r="ED103" s="93"/>
      <c r="EE103" s="93"/>
      <c r="EF103" s="93"/>
      <c r="EG103" s="93"/>
      <c r="EH103" s="93"/>
    </row>
    <row r="104" spans="1:138" s="94" customFormat="1" ht="15" customHeight="1" thickBot="1">
      <c r="A104" s="111"/>
      <c r="B104" s="112">
        <v>7.9567048011737973E-2</v>
      </c>
      <c r="C104" s="113" t="s">
        <v>221</v>
      </c>
      <c r="D104" s="114"/>
      <c r="E104" s="115"/>
      <c r="F104" s="116" t="str">
        <f>IFERROR((G104/$G$218),"")</f>
        <v/>
      </c>
      <c r="G104" s="207">
        <f>SUM(G91:G103)</f>
        <v>0</v>
      </c>
      <c r="H104" s="207">
        <f>SUM(H91:H103)</f>
        <v>1829951</v>
      </c>
      <c r="I104" s="207">
        <f>SUM(I91:I103)</f>
        <v>0</v>
      </c>
      <c r="J104" s="207">
        <f>SUM(J91:J103)</f>
        <v>0</v>
      </c>
      <c r="K104" s="89"/>
      <c r="L104" s="90"/>
      <c r="M104" s="91"/>
      <c r="N104" s="92"/>
      <c r="O104" s="90"/>
      <c r="P104" s="91"/>
      <c r="Q104" s="92"/>
      <c r="R104" s="90"/>
      <c r="S104" s="91"/>
      <c r="T104" s="92"/>
      <c r="U104" s="90"/>
      <c r="V104" s="91"/>
      <c r="W104" s="92"/>
      <c r="X104" s="90"/>
      <c r="Y104" s="91"/>
      <c r="Z104" s="92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93"/>
      <c r="BR104" s="93"/>
      <c r="BS104" s="93"/>
      <c r="BT104" s="93"/>
      <c r="BU104" s="93"/>
      <c r="BV104" s="93"/>
      <c r="BW104" s="93"/>
      <c r="BX104" s="93"/>
      <c r="BY104" s="93"/>
      <c r="BZ104" s="93"/>
      <c r="CA104" s="93"/>
      <c r="CB104" s="93"/>
      <c r="CC104" s="93"/>
      <c r="CD104" s="93"/>
      <c r="CE104" s="93"/>
      <c r="CF104" s="93"/>
      <c r="CG104" s="93"/>
      <c r="CH104" s="93"/>
      <c r="CI104" s="93"/>
      <c r="CJ104" s="93"/>
      <c r="CK104" s="93"/>
      <c r="CL104" s="93"/>
      <c r="CM104" s="93"/>
      <c r="CN104" s="93"/>
      <c r="CO104" s="93"/>
      <c r="CP104" s="93"/>
      <c r="CQ104" s="93"/>
      <c r="CR104" s="93"/>
      <c r="CS104" s="93"/>
      <c r="CT104" s="93"/>
      <c r="CU104" s="93"/>
      <c r="CV104" s="93"/>
      <c r="CW104" s="93"/>
      <c r="CX104" s="93"/>
      <c r="CY104" s="93"/>
      <c r="CZ104" s="93"/>
      <c r="DA104" s="93"/>
      <c r="DB104" s="93"/>
      <c r="DC104" s="93"/>
      <c r="DD104" s="93"/>
      <c r="DE104" s="93"/>
      <c r="DF104" s="93"/>
      <c r="DG104" s="93"/>
      <c r="DH104" s="93"/>
      <c r="DI104" s="93"/>
      <c r="DJ104" s="93"/>
      <c r="DK104" s="93"/>
      <c r="DL104" s="93"/>
      <c r="DM104" s="93"/>
      <c r="DN104" s="93"/>
      <c r="DO104" s="93"/>
      <c r="DP104" s="93"/>
      <c r="DQ104" s="93"/>
      <c r="DR104" s="93"/>
      <c r="DS104" s="93"/>
      <c r="DT104" s="93"/>
      <c r="DU104" s="93"/>
      <c r="DV104" s="93"/>
      <c r="DW104" s="93"/>
      <c r="DX104" s="93"/>
      <c r="DY104" s="93"/>
      <c r="DZ104" s="93"/>
      <c r="EA104" s="93"/>
      <c r="EB104" s="93"/>
      <c r="EC104" s="93"/>
      <c r="ED104" s="93"/>
      <c r="EE104" s="93"/>
      <c r="EF104" s="93"/>
      <c r="EG104" s="93"/>
      <c r="EH104" s="93"/>
    </row>
    <row r="105" spans="1:138" ht="15" customHeight="1">
      <c r="A105" s="80"/>
      <c r="B105" s="165" t="s">
        <v>222</v>
      </c>
      <c r="C105" s="166" t="s">
        <v>223</v>
      </c>
      <c r="D105" s="180"/>
      <c r="E105" s="181"/>
      <c r="F105" s="136"/>
      <c r="G105" s="137"/>
      <c r="H105" s="87"/>
      <c r="I105" s="87"/>
      <c r="J105" s="88"/>
      <c r="K105" s="89"/>
      <c r="L105" s="90"/>
      <c r="M105" s="91"/>
      <c r="N105" s="92"/>
      <c r="O105" s="90"/>
      <c r="P105" s="91"/>
      <c r="Q105" s="92"/>
      <c r="R105" s="90"/>
      <c r="S105" s="91"/>
      <c r="T105" s="92"/>
      <c r="U105" s="90"/>
      <c r="V105" s="91"/>
      <c r="W105" s="92"/>
      <c r="X105" s="90"/>
      <c r="Y105" s="91"/>
      <c r="Z105" s="92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</row>
    <row r="106" spans="1:138" ht="15" customHeight="1">
      <c r="A106" s="80"/>
      <c r="B106" s="144" t="s">
        <v>224</v>
      </c>
      <c r="C106" s="139" t="s">
        <v>225</v>
      </c>
      <c r="D106" s="140"/>
      <c r="E106" s="141"/>
      <c r="F106" s="142">
        <f t="shared" ref="F106:F118" si="8">IFERROR((G106/$E$11),"")</f>
        <v>0</v>
      </c>
      <c r="G106" s="148">
        <v>0</v>
      </c>
      <c r="H106" s="125">
        <v>47023</v>
      </c>
      <c r="I106" s="125"/>
      <c r="J106" s="126"/>
      <c r="K106" s="89"/>
      <c r="L106" s="90"/>
      <c r="M106" s="91"/>
      <c r="N106" s="92"/>
      <c r="O106" s="90"/>
      <c r="P106" s="91"/>
      <c r="Q106" s="92"/>
      <c r="R106" s="90"/>
      <c r="S106" s="91"/>
      <c r="T106" s="92"/>
      <c r="U106" s="90"/>
      <c r="V106" s="91"/>
      <c r="W106" s="92"/>
      <c r="X106" s="90"/>
      <c r="Y106" s="91"/>
      <c r="Z106" s="92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</row>
    <row r="107" spans="1:138" ht="15" customHeight="1">
      <c r="A107" s="80"/>
      <c r="B107" s="144" t="s">
        <v>226</v>
      </c>
      <c r="C107" s="139" t="s">
        <v>227</v>
      </c>
      <c r="D107" s="140"/>
      <c r="E107" s="141"/>
      <c r="F107" s="142">
        <f t="shared" si="8"/>
        <v>0</v>
      </c>
      <c r="G107" s="148">
        <v>0</v>
      </c>
      <c r="H107" s="125">
        <v>31981</v>
      </c>
      <c r="I107" s="125"/>
      <c r="J107" s="126"/>
      <c r="K107" s="89"/>
      <c r="L107" s="90"/>
      <c r="M107" s="91"/>
      <c r="N107" s="92"/>
      <c r="O107" s="90"/>
      <c r="P107" s="91"/>
      <c r="Q107" s="92"/>
      <c r="R107" s="90"/>
      <c r="S107" s="91"/>
      <c r="T107" s="92"/>
      <c r="U107" s="90"/>
      <c r="V107" s="91"/>
      <c r="W107" s="92"/>
      <c r="X107" s="90"/>
      <c r="Y107" s="91"/>
      <c r="Z107" s="92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</row>
    <row r="108" spans="1:138" ht="15" customHeight="1">
      <c r="A108" s="80"/>
      <c r="B108" s="144" t="s">
        <v>228</v>
      </c>
      <c r="C108" s="139" t="s">
        <v>229</v>
      </c>
      <c r="D108" s="140"/>
      <c r="E108" s="141"/>
      <c r="F108" s="142">
        <f t="shared" si="8"/>
        <v>0</v>
      </c>
      <c r="G108" s="148">
        <v>0</v>
      </c>
      <c r="H108" s="125">
        <v>74124</v>
      </c>
      <c r="I108" s="125"/>
      <c r="J108" s="126"/>
      <c r="K108" s="89"/>
      <c r="L108" s="90"/>
      <c r="M108" s="91"/>
      <c r="N108" s="92"/>
      <c r="O108" s="90"/>
      <c r="P108" s="91"/>
      <c r="Q108" s="92"/>
      <c r="R108" s="90"/>
      <c r="S108" s="91"/>
      <c r="T108" s="92"/>
      <c r="U108" s="90"/>
      <c r="V108" s="91"/>
      <c r="W108" s="92"/>
      <c r="X108" s="90"/>
      <c r="Y108" s="91"/>
      <c r="Z108" s="92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</row>
    <row r="109" spans="1:138" ht="15" customHeight="1">
      <c r="A109" s="80"/>
      <c r="B109" s="144" t="s">
        <v>230</v>
      </c>
      <c r="C109" s="139" t="s">
        <v>231</v>
      </c>
      <c r="D109" s="140"/>
      <c r="E109" s="211"/>
      <c r="F109" s="142">
        <f t="shared" si="8"/>
        <v>0</v>
      </c>
      <c r="G109" s="148">
        <v>0</v>
      </c>
      <c r="H109" s="125" t="s">
        <v>232</v>
      </c>
      <c r="I109" s="125"/>
      <c r="J109" s="126"/>
      <c r="K109" s="89"/>
      <c r="L109" s="90"/>
      <c r="M109" s="91"/>
      <c r="N109" s="92"/>
      <c r="O109" s="90"/>
      <c r="P109" s="91"/>
      <c r="Q109" s="92"/>
      <c r="R109" s="90"/>
      <c r="S109" s="91"/>
      <c r="T109" s="92"/>
      <c r="U109" s="90"/>
      <c r="V109" s="91"/>
      <c r="W109" s="92"/>
      <c r="X109" s="90"/>
      <c r="Y109" s="91"/>
      <c r="Z109" s="92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</row>
    <row r="110" spans="1:138" ht="15" customHeight="1">
      <c r="A110" s="80"/>
      <c r="B110" s="144" t="s">
        <v>233</v>
      </c>
      <c r="C110" s="139" t="s">
        <v>234</v>
      </c>
      <c r="D110" s="140"/>
      <c r="E110" s="212"/>
      <c r="F110" s="142">
        <f t="shared" si="8"/>
        <v>0</v>
      </c>
      <c r="G110" s="145">
        <v>0</v>
      </c>
      <c r="H110" s="157">
        <v>0</v>
      </c>
      <c r="I110" s="157"/>
      <c r="J110" s="158"/>
      <c r="K110" s="89"/>
      <c r="L110" s="90"/>
      <c r="M110" s="91"/>
      <c r="N110" s="92"/>
      <c r="O110" s="90"/>
      <c r="P110" s="91"/>
      <c r="Q110" s="92"/>
      <c r="R110" s="90"/>
      <c r="S110" s="91"/>
      <c r="T110" s="92"/>
      <c r="U110" s="90"/>
      <c r="V110" s="91"/>
      <c r="W110" s="92"/>
      <c r="X110" s="90"/>
      <c r="Y110" s="91"/>
      <c r="Z110" s="92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</row>
    <row r="111" spans="1:138" ht="15" customHeight="1">
      <c r="A111" s="80"/>
      <c r="B111" s="203" t="s">
        <v>235</v>
      </c>
      <c r="C111" s="213" t="s">
        <v>236</v>
      </c>
      <c r="D111" s="140"/>
      <c r="E111" s="214"/>
      <c r="F111" s="142">
        <f>IFERROR((G111/$E$11),"")</f>
        <v>0</v>
      </c>
      <c r="G111" s="148">
        <v>0</v>
      </c>
      <c r="H111" s="215">
        <v>3108</v>
      </c>
      <c r="I111" s="215"/>
      <c r="J111" s="216"/>
      <c r="K111" s="89"/>
      <c r="L111" s="90"/>
      <c r="M111" s="91"/>
      <c r="N111" s="92"/>
      <c r="O111" s="90"/>
      <c r="P111" s="91"/>
      <c r="Q111" s="92"/>
      <c r="R111" s="90"/>
      <c r="S111" s="91"/>
      <c r="T111" s="92"/>
      <c r="U111" s="90"/>
      <c r="V111" s="91"/>
      <c r="W111" s="92"/>
      <c r="X111" s="90"/>
      <c r="Y111" s="91"/>
      <c r="Z111" s="92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</row>
    <row r="112" spans="1:138" ht="15" customHeight="1">
      <c r="A112" s="80"/>
      <c r="B112" s="144" t="s">
        <v>237</v>
      </c>
      <c r="C112" s="139" t="s">
        <v>238</v>
      </c>
      <c r="D112" s="140"/>
      <c r="E112" s="182"/>
      <c r="F112" s="142">
        <f t="shared" si="8"/>
        <v>0</v>
      </c>
      <c r="G112" s="148">
        <v>0</v>
      </c>
      <c r="H112" s="150" t="s">
        <v>239</v>
      </c>
      <c r="I112" s="150"/>
      <c r="J112" s="151"/>
      <c r="K112" s="89"/>
      <c r="L112" s="90"/>
      <c r="M112" s="91"/>
      <c r="N112" s="92"/>
      <c r="O112" s="90"/>
      <c r="P112" s="91"/>
      <c r="Q112" s="92"/>
      <c r="R112" s="90"/>
      <c r="S112" s="91"/>
      <c r="T112" s="92"/>
      <c r="U112" s="90"/>
      <c r="V112" s="91"/>
      <c r="W112" s="92"/>
      <c r="X112" s="90"/>
      <c r="Y112" s="91"/>
      <c r="Z112" s="92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</row>
    <row r="113" spans="1:138" ht="15" customHeight="1">
      <c r="A113" s="80"/>
      <c r="B113" s="203" t="s">
        <v>240</v>
      </c>
      <c r="C113" s="153" t="s">
        <v>241</v>
      </c>
      <c r="D113" s="154"/>
      <c r="E113" s="141"/>
      <c r="F113" s="155">
        <f t="shared" si="8"/>
        <v>0</v>
      </c>
      <c r="G113" s="145">
        <v>0</v>
      </c>
      <c r="H113" s="157">
        <v>0</v>
      </c>
      <c r="I113" s="157"/>
      <c r="J113" s="158"/>
      <c r="K113" s="89"/>
      <c r="L113" s="90"/>
      <c r="M113" s="91"/>
      <c r="N113" s="92"/>
      <c r="O113" s="90"/>
      <c r="P113" s="91"/>
      <c r="Q113" s="92"/>
      <c r="R113" s="90"/>
      <c r="S113" s="91"/>
      <c r="T113" s="92"/>
      <c r="U113" s="90"/>
      <c r="V113" s="91"/>
      <c r="W113" s="92"/>
      <c r="X113" s="90"/>
      <c r="Y113" s="91"/>
      <c r="Z113" s="92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</row>
    <row r="114" spans="1:138" ht="15" customHeight="1">
      <c r="A114" s="80"/>
      <c r="B114" s="144" t="s">
        <v>242</v>
      </c>
      <c r="C114" s="139" t="s">
        <v>243</v>
      </c>
      <c r="D114" s="140"/>
      <c r="E114" s="159"/>
      <c r="F114" s="142">
        <f t="shared" si="8"/>
        <v>0</v>
      </c>
      <c r="G114" s="148">
        <v>0</v>
      </c>
      <c r="H114" s="150">
        <v>0</v>
      </c>
      <c r="I114" s="150"/>
      <c r="J114" s="151"/>
      <c r="K114" s="89"/>
      <c r="L114" s="90"/>
      <c r="M114" s="91"/>
      <c r="N114" s="92"/>
      <c r="O114" s="90"/>
      <c r="P114" s="91"/>
      <c r="Q114" s="92"/>
      <c r="R114" s="90"/>
      <c r="S114" s="91"/>
      <c r="T114" s="92"/>
      <c r="U114" s="90"/>
      <c r="V114" s="91"/>
      <c r="W114" s="92"/>
      <c r="X114" s="90"/>
      <c r="Y114" s="91"/>
      <c r="Z114" s="92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</row>
    <row r="115" spans="1:138" ht="15" customHeight="1">
      <c r="A115" s="80"/>
      <c r="B115" s="144" t="s">
        <v>244</v>
      </c>
      <c r="C115" s="139" t="s">
        <v>245</v>
      </c>
      <c r="D115" s="140"/>
      <c r="E115" s="149"/>
      <c r="F115" s="99">
        <f t="shared" si="8"/>
        <v>0</v>
      </c>
      <c r="G115" s="148">
        <v>0</v>
      </c>
      <c r="H115" s="215">
        <v>50638</v>
      </c>
      <c r="I115" s="215"/>
      <c r="J115" s="216"/>
      <c r="K115" s="89"/>
      <c r="L115" s="90"/>
      <c r="M115" s="91"/>
      <c r="N115" s="92"/>
      <c r="O115" s="90"/>
      <c r="P115" s="91"/>
      <c r="Q115" s="92"/>
      <c r="R115" s="90"/>
      <c r="S115" s="91"/>
      <c r="T115" s="92"/>
      <c r="U115" s="90"/>
      <c r="V115" s="91"/>
      <c r="W115" s="92"/>
      <c r="X115" s="90"/>
      <c r="Y115" s="91"/>
      <c r="Z115" s="92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</row>
    <row r="116" spans="1:138" ht="15" customHeight="1">
      <c r="A116" s="80"/>
      <c r="B116" s="144" t="s">
        <v>246</v>
      </c>
      <c r="C116" s="139" t="s">
        <v>247</v>
      </c>
      <c r="D116" s="140"/>
      <c r="E116" s="127"/>
      <c r="F116" s="217">
        <f t="shared" si="8"/>
        <v>0</v>
      </c>
      <c r="G116" s="218">
        <v>0</v>
      </c>
      <c r="H116" s="157">
        <v>0</v>
      </c>
      <c r="I116" s="157"/>
      <c r="J116" s="158"/>
      <c r="K116" s="89"/>
      <c r="L116" s="90"/>
      <c r="M116" s="91"/>
      <c r="N116" s="92"/>
      <c r="O116" s="90"/>
      <c r="P116" s="91"/>
      <c r="Q116" s="92"/>
      <c r="R116" s="90"/>
      <c r="S116" s="91"/>
      <c r="T116" s="92"/>
      <c r="U116" s="90"/>
      <c r="V116" s="91"/>
      <c r="W116" s="92"/>
      <c r="X116" s="90"/>
      <c r="Y116" s="91"/>
      <c r="Z116" s="92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</row>
    <row r="117" spans="1:138" ht="15" customHeight="1">
      <c r="A117" s="80"/>
      <c r="B117" s="203" t="s">
        <v>246</v>
      </c>
      <c r="C117" s="153" t="s">
        <v>248</v>
      </c>
      <c r="D117" s="140"/>
      <c r="E117" s="219"/>
      <c r="F117" s="142">
        <f t="shared" si="8"/>
        <v>0</v>
      </c>
      <c r="G117" s="145">
        <v>0</v>
      </c>
      <c r="H117" s="220">
        <v>0</v>
      </c>
      <c r="I117" s="220"/>
      <c r="J117" s="221"/>
      <c r="K117" s="89"/>
      <c r="L117" s="90"/>
      <c r="M117" s="91"/>
      <c r="N117" s="92"/>
      <c r="O117" s="90"/>
      <c r="P117" s="91"/>
      <c r="Q117" s="92"/>
      <c r="R117" s="90"/>
      <c r="S117" s="91"/>
      <c r="T117" s="92"/>
      <c r="U117" s="90"/>
      <c r="V117" s="91"/>
      <c r="W117" s="92"/>
      <c r="X117" s="90"/>
      <c r="Y117" s="91"/>
      <c r="Z117" s="92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</row>
    <row r="118" spans="1:138" s="94" customFormat="1" ht="15" customHeight="1" thickBot="1">
      <c r="A118" s="80"/>
      <c r="B118" s="205" t="s">
        <v>249</v>
      </c>
      <c r="C118" s="104" t="s">
        <v>250</v>
      </c>
      <c r="D118" s="105"/>
      <c r="E118" s="206"/>
      <c r="F118" s="107">
        <f t="shared" si="8"/>
        <v>0</v>
      </c>
      <c r="G118" s="161">
        <v>0</v>
      </c>
      <c r="H118" s="162">
        <v>6737</v>
      </c>
      <c r="I118" s="162"/>
      <c r="J118" s="163"/>
      <c r="K118" s="89"/>
      <c r="L118" s="90"/>
      <c r="M118" s="91"/>
      <c r="N118" s="92"/>
      <c r="O118" s="90"/>
      <c r="P118" s="91"/>
      <c r="Q118" s="92"/>
      <c r="R118" s="90"/>
      <c r="S118" s="91"/>
      <c r="T118" s="92"/>
      <c r="U118" s="90"/>
      <c r="V118" s="91"/>
      <c r="W118" s="92"/>
      <c r="X118" s="90"/>
      <c r="Y118" s="91"/>
      <c r="Z118" s="92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93"/>
      <c r="BR118" s="93"/>
      <c r="BS118" s="93"/>
      <c r="BT118" s="93"/>
      <c r="BU118" s="93"/>
      <c r="BV118" s="93"/>
      <c r="BW118" s="93"/>
      <c r="BX118" s="93"/>
      <c r="BY118" s="93"/>
      <c r="BZ118" s="93"/>
      <c r="CA118" s="93"/>
      <c r="CB118" s="93"/>
      <c r="CC118" s="93"/>
      <c r="CD118" s="93"/>
      <c r="CE118" s="93"/>
      <c r="CF118" s="93"/>
      <c r="CG118" s="93"/>
      <c r="CH118" s="93"/>
      <c r="CI118" s="93"/>
      <c r="CJ118" s="93"/>
      <c r="CK118" s="93"/>
      <c r="CL118" s="93"/>
      <c r="CM118" s="93"/>
      <c r="CN118" s="93"/>
      <c r="CO118" s="93"/>
      <c r="CP118" s="93"/>
      <c r="CQ118" s="93"/>
      <c r="CR118" s="93"/>
      <c r="CS118" s="93"/>
      <c r="CT118" s="93"/>
      <c r="CU118" s="93"/>
      <c r="CV118" s="93"/>
      <c r="CW118" s="93"/>
      <c r="CX118" s="93"/>
      <c r="CY118" s="93"/>
      <c r="CZ118" s="93"/>
      <c r="DA118" s="93"/>
      <c r="DB118" s="93"/>
      <c r="DC118" s="93"/>
      <c r="DD118" s="93"/>
      <c r="DE118" s="93"/>
      <c r="DF118" s="93"/>
      <c r="DG118" s="93"/>
      <c r="DH118" s="93"/>
      <c r="DI118" s="93"/>
      <c r="DJ118" s="93"/>
      <c r="DK118" s="93"/>
      <c r="DL118" s="93"/>
      <c r="DM118" s="93"/>
      <c r="DN118" s="93"/>
      <c r="DO118" s="93"/>
      <c r="DP118" s="93"/>
      <c r="DQ118" s="93"/>
      <c r="DR118" s="93"/>
      <c r="DS118" s="93"/>
      <c r="DT118" s="93"/>
      <c r="DU118" s="93"/>
      <c r="DV118" s="93"/>
      <c r="DW118" s="93"/>
      <c r="DX118" s="93"/>
      <c r="DY118" s="93"/>
      <c r="DZ118" s="93"/>
      <c r="EA118" s="93"/>
      <c r="EB118" s="93"/>
      <c r="EC118" s="93"/>
      <c r="ED118" s="93"/>
      <c r="EE118" s="93"/>
      <c r="EF118" s="93"/>
      <c r="EG118" s="93"/>
      <c r="EH118" s="93"/>
    </row>
    <row r="119" spans="1:138" s="94" customFormat="1" ht="15" customHeight="1" thickBot="1">
      <c r="A119" s="111"/>
      <c r="B119" s="112">
        <v>9.2878971583585362E-3</v>
      </c>
      <c r="C119" s="113" t="s">
        <v>251</v>
      </c>
      <c r="D119" s="114"/>
      <c r="E119" s="115"/>
      <c r="F119" s="116" t="str">
        <f>IFERROR((G119/$G$218),"")</f>
        <v/>
      </c>
      <c r="G119" s="207">
        <f>SUM(G106:G118)</f>
        <v>0</v>
      </c>
      <c r="H119" s="207">
        <f>SUM(H106:H118)</f>
        <v>213611</v>
      </c>
      <c r="I119" s="207">
        <f>SUM(I106:I118)</f>
        <v>0</v>
      </c>
      <c r="J119" s="207">
        <f>SUM(J106:J118)</f>
        <v>0</v>
      </c>
      <c r="K119" s="89"/>
      <c r="L119" s="90"/>
      <c r="M119" s="91"/>
      <c r="N119" s="92"/>
      <c r="O119" s="90"/>
      <c r="P119" s="91"/>
      <c r="Q119" s="92"/>
      <c r="R119" s="90"/>
      <c r="S119" s="91"/>
      <c r="T119" s="92"/>
      <c r="U119" s="90"/>
      <c r="V119" s="91"/>
      <c r="W119" s="92"/>
      <c r="X119" s="90"/>
      <c r="Y119" s="91"/>
      <c r="Z119" s="92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93"/>
      <c r="BR119" s="93"/>
      <c r="BS119" s="93"/>
      <c r="BT119" s="93"/>
      <c r="BU119" s="93"/>
      <c r="BV119" s="93"/>
      <c r="BW119" s="93"/>
      <c r="BX119" s="93"/>
      <c r="BY119" s="93"/>
      <c r="BZ119" s="93"/>
      <c r="CA119" s="93"/>
      <c r="CB119" s="93"/>
      <c r="CC119" s="93"/>
      <c r="CD119" s="93"/>
      <c r="CE119" s="93"/>
      <c r="CF119" s="93"/>
      <c r="CG119" s="93"/>
      <c r="CH119" s="93"/>
      <c r="CI119" s="93"/>
      <c r="CJ119" s="93"/>
      <c r="CK119" s="93"/>
      <c r="CL119" s="93"/>
      <c r="CM119" s="93"/>
      <c r="CN119" s="93"/>
      <c r="CO119" s="93"/>
      <c r="CP119" s="93"/>
      <c r="CQ119" s="93"/>
      <c r="CR119" s="93"/>
      <c r="CS119" s="93"/>
      <c r="CT119" s="93"/>
      <c r="CU119" s="93"/>
      <c r="CV119" s="93"/>
      <c r="CW119" s="93"/>
      <c r="CX119" s="93"/>
      <c r="CY119" s="93"/>
      <c r="CZ119" s="93"/>
      <c r="DA119" s="93"/>
      <c r="DB119" s="93"/>
      <c r="DC119" s="93"/>
      <c r="DD119" s="93"/>
      <c r="DE119" s="93"/>
      <c r="DF119" s="93"/>
      <c r="DG119" s="93"/>
      <c r="DH119" s="93"/>
      <c r="DI119" s="93"/>
      <c r="DJ119" s="93"/>
      <c r="DK119" s="93"/>
      <c r="DL119" s="93"/>
      <c r="DM119" s="93"/>
      <c r="DN119" s="93"/>
      <c r="DO119" s="93"/>
      <c r="DP119" s="93"/>
      <c r="DQ119" s="93"/>
      <c r="DR119" s="93"/>
      <c r="DS119" s="93"/>
      <c r="DT119" s="93"/>
      <c r="DU119" s="93"/>
      <c r="DV119" s="93"/>
      <c r="DW119" s="93"/>
      <c r="DX119" s="93"/>
      <c r="DY119" s="93"/>
      <c r="DZ119" s="93"/>
      <c r="EA119" s="93"/>
      <c r="EB119" s="93"/>
      <c r="EC119" s="93"/>
      <c r="ED119" s="93"/>
      <c r="EE119" s="93"/>
      <c r="EF119" s="93"/>
      <c r="EG119" s="93"/>
      <c r="EH119" s="93"/>
    </row>
    <row r="120" spans="1:138" ht="15" customHeight="1">
      <c r="A120" s="80"/>
      <c r="B120" s="165" t="s">
        <v>252</v>
      </c>
      <c r="C120" s="166" t="s">
        <v>253</v>
      </c>
      <c r="D120" s="180"/>
      <c r="E120" s="181"/>
      <c r="F120" s="136"/>
      <c r="G120" s="137"/>
      <c r="H120" s="87"/>
      <c r="I120" s="87"/>
      <c r="J120" s="88"/>
      <c r="K120" s="89"/>
      <c r="L120" s="90"/>
      <c r="M120" s="91"/>
      <c r="N120" s="92"/>
      <c r="O120" s="90"/>
      <c r="P120" s="91"/>
      <c r="Q120" s="92"/>
      <c r="R120" s="90"/>
      <c r="S120" s="91"/>
      <c r="T120" s="92"/>
      <c r="U120" s="90"/>
      <c r="V120" s="91"/>
      <c r="W120" s="92"/>
      <c r="X120" s="90"/>
      <c r="Y120" s="91"/>
      <c r="Z120" s="92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</row>
    <row r="121" spans="1:138" ht="15" customHeight="1">
      <c r="A121" s="80"/>
      <c r="B121" s="144" t="s">
        <v>254</v>
      </c>
      <c r="C121" s="139" t="s">
        <v>255</v>
      </c>
      <c r="D121" s="140"/>
      <c r="E121" s="141"/>
      <c r="F121" s="142">
        <f t="shared" ref="F121:F132" si="9">IFERROR((G121/$E$11),"")</f>
        <v>0</v>
      </c>
      <c r="G121" s="148">
        <v>0</v>
      </c>
      <c r="H121" s="125">
        <v>939</v>
      </c>
      <c r="I121" s="125"/>
      <c r="J121" s="126"/>
      <c r="K121" s="89"/>
      <c r="L121" s="90"/>
      <c r="M121" s="91"/>
      <c r="N121" s="92"/>
      <c r="O121" s="90"/>
      <c r="P121" s="91"/>
      <c r="Q121" s="92"/>
      <c r="R121" s="90"/>
      <c r="S121" s="91"/>
      <c r="T121" s="92"/>
      <c r="U121" s="90"/>
      <c r="V121" s="91"/>
      <c r="W121" s="92"/>
      <c r="X121" s="90"/>
      <c r="Y121" s="91"/>
      <c r="Z121" s="92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</row>
    <row r="122" spans="1:138" ht="15" customHeight="1">
      <c r="A122" s="80"/>
      <c r="B122" s="144" t="s">
        <v>256</v>
      </c>
      <c r="C122" s="139" t="s">
        <v>257</v>
      </c>
      <c r="D122" s="140"/>
      <c r="E122" s="141"/>
      <c r="F122" s="142">
        <f t="shared" si="9"/>
        <v>0</v>
      </c>
      <c r="G122" s="148">
        <v>0</v>
      </c>
      <c r="H122" s="125">
        <v>185912</v>
      </c>
      <c r="I122" s="125"/>
      <c r="J122" s="126"/>
      <c r="K122" s="89"/>
      <c r="L122" s="90"/>
      <c r="M122" s="91"/>
      <c r="N122" s="92"/>
      <c r="O122" s="90"/>
      <c r="P122" s="91"/>
      <c r="Q122" s="92"/>
      <c r="R122" s="90"/>
      <c r="S122" s="91"/>
      <c r="T122" s="92"/>
      <c r="U122" s="90"/>
      <c r="V122" s="91"/>
      <c r="W122" s="92"/>
      <c r="X122" s="90"/>
      <c r="Y122" s="91"/>
      <c r="Z122" s="92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</row>
    <row r="123" spans="1:138" ht="15" customHeight="1">
      <c r="A123" s="80"/>
      <c r="B123" s="144" t="s">
        <v>258</v>
      </c>
      <c r="C123" s="139" t="s">
        <v>259</v>
      </c>
      <c r="D123" s="140"/>
      <c r="E123" s="141"/>
      <c r="F123" s="142">
        <f t="shared" si="9"/>
        <v>0</v>
      </c>
      <c r="G123" s="148">
        <v>0</v>
      </c>
      <c r="H123" s="125">
        <v>0</v>
      </c>
      <c r="I123" s="125"/>
      <c r="J123" s="126"/>
      <c r="K123" s="89"/>
      <c r="L123" s="90"/>
      <c r="M123" s="91"/>
      <c r="N123" s="92"/>
      <c r="O123" s="90"/>
      <c r="P123" s="91"/>
      <c r="Q123" s="92"/>
      <c r="R123" s="90"/>
      <c r="S123" s="91"/>
      <c r="T123" s="92"/>
      <c r="U123" s="90"/>
      <c r="V123" s="91"/>
      <c r="W123" s="92"/>
      <c r="X123" s="90"/>
      <c r="Y123" s="91"/>
      <c r="Z123" s="92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</row>
    <row r="124" spans="1:138" ht="15" customHeight="1">
      <c r="A124" s="80"/>
      <c r="B124" s="144" t="s">
        <v>260</v>
      </c>
      <c r="C124" s="139" t="s">
        <v>261</v>
      </c>
      <c r="D124" s="140"/>
      <c r="E124" s="141"/>
      <c r="F124" s="142">
        <f t="shared" si="9"/>
        <v>0</v>
      </c>
      <c r="G124" s="148">
        <v>0</v>
      </c>
      <c r="H124" s="125">
        <v>0</v>
      </c>
      <c r="I124" s="125"/>
      <c r="J124" s="126"/>
      <c r="K124" s="89"/>
      <c r="L124" s="90"/>
      <c r="M124" s="91"/>
      <c r="N124" s="92"/>
      <c r="O124" s="90"/>
      <c r="P124" s="91"/>
      <c r="Q124" s="92"/>
      <c r="R124" s="90"/>
      <c r="S124" s="91"/>
      <c r="T124" s="92"/>
      <c r="U124" s="90"/>
      <c r="V124" s="91"/>
      <c r="W124" s="92"/>
      <c r="X124" s="90"/>
      <c r="Y124" s="91"/>
      <c r="Z124" s="92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</row>
    <row r="125" spans="1:138" ht="15.75" customHeight="1">
      <c r="A125" s="80"/>
      <c r="B125" s="144" t="s">
        <v>262</v>
      </c>
      <c r="C125" s="139" t="s">
        <v>263</v>
      </c>
      <c r="D125" s="140"/>
      <c r="E125" s="141"/>
      <c r="F125" s="142">
        <f t="shared" si="9"/>
        <v>0</v>
      </c>
      <c r="G125" s="145">
        <v>0</v>
      </c>
      <c r="H125" s="157" t="s">
        <v>264</v>
      </c>
      <c r="I125" s="157"/>
      <c r="J125" s="158"/>
      <c r="K125" s="89"/>
      <c r="L125" s="90"/>
      <c r="M125" s="91"/>
      <c r="N125" s="92"/>
      <c r="O125" s="90"/>
      <c r="P125" s="91"/>
      <c r="Q125" s="92"/>
      <c r="R125" s="90"/>
      <c r="S125" s="91"/>
      <c r="T125" s="92"/>
      <c r="U125" s="90"/>
      <c r="V125" s="91"/>
      <c r="W125" s="92"/>
      <c r="X125" s="90"/>
      <c r="Y125" s="91"/>
      <c r="Z125" s="92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</row>
    <row r="126" spans="1:138" s="224" customFormat="1" ht="15" customHeight="1">
      <c r="A126" s="80"/>
      <c r="B126" s="144" t="s">
        <v>265</v>
      </c>
      <c r="C126" s="139" t="s">
        <v>266</v>
      </c>
      <c r="D126" s="140"/>
      <c r="E126" s="149"/>
      <c r="F126" s="99">
        <f t="shared" si="9"/>
        <v>0</v>
      </c>
      <c r="G126" s="148">
        <v>0</v>
      </c>
      <c r="H126" s="215" t="s">
        <v>267</v>
      </c>
      <c r="I126" s="215"/>
      <c r="J126" s="216"/>
      <c r="K126" s="89"/>
      <c r="L126" s="90"/>
      <c r="M126" s="91"/>
      <c r="N126" s="92"/>
      <c r="O126" s="90"/>
      <c r="P126" s="91"/>
      <c r="Q126" s="92"/>
      <c r="R126" s="90"/>
      <c r="S126" s="91"/>
      <c r="T126" s="92"/>
      <c r="U126" s="90"/>
      <c r="V126" s="91"/>
      <c r="W126" s="92"/>
      <c r="X126" s="90"/>
      <c r="Y126" s="91"/>
      <c r="Z126" s="92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222"/>
      <c r="BR126" s="223"/>
      <c r="BS126" s="223"/>
      <c r="BT126" s="223"/>
      <c r="BU126" s="223"/>
      <c r="BV126" s="223"/>
      <c r="BW126" s="223"/>
      <c r="BX126" s="223"/>
      <c r="BY126" s="223"/>
      <c r="BZ126" s="223"/>
      <c r="CA126" s="223"/>
      <c r="CB126" s="223"/>
      <c r="CC126" s="223"/>
      <c r="CD126" s="223"/>
      <c r="CE126" s="223"/>
      <c r="CF126" s="223"/>
      <c r="CG126" s="223"/>
      <c r="CH126" s="223"/>
      <c r="CI126" s="223"/>
      <c r="CJ126" s="223"/>
      <c r="CK126" s="223"/>
      <c r="CL126" s="223"/>
      <c r="CM126" s="223"/>
      <c r="CN126" s="223"/>
      <c r="CO126" s="223"/>
      <c r="CP126" s="223"/>
      <c r="CQ126" s="223"/>
      <c r="CR126" s="223"/>
      <c r="CS126" s="223"/>
      <c r="CT126" s="223"/>
      <c r="CU126" s="223"/>
      <c r="CV126" s="223"/>
      <c r="CW126" s="223"/>
      <c r="CX126" s="223"/>
      <c r="CY126" s="223"/>
      <c r="CZ126" s="223"/>
      <c r="DA126" s="223"/>
      <c r="DB126" s="223"/>
      <c r="DC126" s="223"/>
      <c r="DD126" s="223"/>
      <c r="DE126" s="223"/>
      <c r="DF126" s="223"/>
      <c r="DG126" s="223"/>
      <c r="DH126" s="223"/>
      <c r="DI126" s="223"/>
      <c r="DJ126" s="223"/>
      <c r="DK126" s="223"/>
      <c r="DL126" s="223"/>
      <c r="DM126" s="223"/>
      <c r="DN126" s="223"/>
      <c r="DO126" s="223"/>
      <c r="DP126" s="223"/>
      <c r="DQ126" s="223"/>
      <c r="DR126" s="223"/>
      <c r="DS126" s="223"/>
      <c r="DT126" s="223"/>
      <c r="DU126" s="223"/>
      <c r="DV126" s="223"/>
      <c r="DW126" s="223"/>
      <c r="DX126" s="223"/>
      <c r="DY126" s="223"/>
      <c r="DZ126" s="223"/>
      <c r="EA126" s="223"/>
      <c r="EB126" s="223"/>
      <c r="EC126" s="223"/>
      <c r="ED126" s="223"/>
      <c r="EE126" s="223"/>
      <c r="EF126" s="223"/>
      <c r="EG126" s="223"/>
      <c r="EH126" s="223"/>
    </row>
    <row r="127" spans="1:138" s="229" customFormat="1" ht="15" customHeight="1" thickBot="1">
      <c r="A127" s="80"/>
      <c r="B127" s="225" t="s">
        <v>268</v>
      </c>
      <c r="C127" s="213" t="s">
        <v>269</v>
      </c>
      <c r="D127" s="226"/>
      <c r="E127" s="149"/>
      <c r="F127" s="142">
        <f t="shared" si="9"/>
        <v>0</v>
      </c>
      <c r="G127" s="148">
        <v>0</v>
      </c>
      <c r="H127" s="215">
        <v>16442</v>
      </c>
      <c r="I127" s="215"/>
      <c r="J127" s="216"/>
      <c r="K127" s="89"/>
      <c r="L127" s="90"/>
      <c r="M127" s="91"/>
      <c r="N127" s="92"/>
      <c r="O127" s="90"/>
      <c r="P127" s="91"/>
      <c r="Q127" s="92"/>
      <c r="R127" s="90"/>
      <c r="S127" s="91"/>
      <c r="T127" s="92"/>
      <c r="U127" s="90"/>
      <c r="V127" s="91"/>
      <c r="W127" s="92"/>
      <c r="X127" s="90"/>
      <c r="Y127" s="91"/>
      <c r="Z127" s="92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227"/>
      <c r="BR127" s="228"/>
      <c r="BS127" s="228"/>
      <c r="BT127" s="228"/>
      <c r="BU127" s="228"/>
      <c r="BV127" s="228"/>
      <c r="BW127" s="228"/>
      <c r="BX127" s="228"/>
      <c r="BY127" s="228"/>
      <c r="BZ127" s="228"/>
      <c r="CA127" s="228"/>
      <c r="CB127" s="228"/>
      <c r="CC127" s="228"/>
      <c r="CD127" s="228"/>
      <c r="CE127" s="228"/>
      <c r="CF127" s="228"/>
      <c r="CG127" s="228"/>
      <c r="CH127" s="228"/>
      <c r="CI127" s="228"/>
      <c r="CJ127" s="228"/>
      <c r="CK127" s="228"/>
      <c r="CL127" s="228"/>
      <c r="CM127" s="228"/>
      <c r="CN127" s="228"/>
      <c r="CO127" s="228"/>
      <c r="CP127" s="228"/>
      <c r="CQ127" s="228"/>
      <c r="CR127" s="228"/>
      <c r="CS127" s="228"/>
      <c r="CT127" s="228"/>
      <c r="CU127" s="228"/>
      <c r="CV127" s="228"/>
      <c r="CW127" s="228"/>
      <c r="CX127" s="228"/>
      <c r="CY127" s="228"/>
      <c r="CZ127" s="228"/>
      <c r="DA127" s="228"/>
      <c r="DB127" s="228"/>
      <c r="DC127" s="228"/>
      <c r="DD127" s="228"/>
      <c r="DE127" s="228"/>
      <c r="DF127" s="228"/>
      <c r="DG127" s="228"/>
      <c r="DH127" s="228"/>
      <c r="DI127" s="228"/>
      <c r="DJ127" s="228"/>
      <c r="DK127" s="228"/>
      <c r="DL127" s="228"/>
      <c r="DM127" s="228"/>
      <c r="DN127" s="228"/>
      <c r="DO127" s="228"/>
      <c r="DP127" s="228"/>
      <c r="DQ127" s="228"/>
      <c r="DR127" s="228"/>
      <c r="DS127" s="228"/>
      <c r="DT127" s="228"/>
      <c r="DU127" s="228"/>
      <c r="DV127" s="228"/>
      <c r="DW127" s="228"/>
      <c r="DX127" s="228"/>
      <c r="DY127" s="228"/>
      <c r="DZ127" s="228"/>
      <c r="EA127" s="228"/>
      <c r="EB127" s="228"/>
      <c r="EC127" s="228"/>
      <c r="ED127" s="228"/>
      <c r="EE127" s="228"/>
      <c r="EF127" s="228"/>
      <c r="EG127" s="228"/>
      <c r="EH127" s="228"/>
    </row>
    <row r="128" spans="1:138" s="94" customFormat="1" ht="15" customHeight="1" thickBot="1">
      <c r="A128" s="80"/>
      <c r="B128" s="144" t="s">
        <v>270</v>
      </c>
      <c r="C128" s="139" t="s">
        <v>271</v>
      </c>
      <c r="D128" s="140"/>
      <c r="E128" s="211"/>
      <c r="F128" s="142">
        <f t="shared" si="9"/>
        <v>0</v>
      </c>
      <c r="G128" s="148">
        <v>0</v>
      </c>
      <c r="H128" s="125">
        <v>48533</v>
      </c>
      <c r="I128" s="125"/>
      <c r="J128" s="126"/>
      <c r="K128" s="89"/>
      <c r="L128" s="90"/>
      <c r="M128" s="91"/>
      <c r="N128" s="92"/>
      <c r="O128" s="90"/>
      <c r="P128" s="91"/>
      <c r="Q128" s="92"/>
      <c r="R128" s="90"/>
      <c r="S128" s="91"/>
      <c r="T128" s="92"/>
      <c r="U128" s="90"/>
      <c r="V128" s="91"/>
      <c r="W128" s="92"/>
      <c r="X128" s="90"/>
      <c r="Y128" s="91"/>
      <c r="Z128" s="92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93"/>
      <c r="BR128" s="93"/>
      <c r="BS128" s="93"/>
      <c r="BT128" s="93"/>
      <c r="BU128" s="93"/>
      <c r="BV128" s="93"/>
      <c r="BW128" s="93"/>
      <c r="BX128" s="93"/>
      <c r="BY128" s="93"/>
      <c r="BZ128" s="93"/>
      <c r="CA128" s="93"/>
      <c r="CB128" s="93"/>
      <c r="CC128" s="93"/>
      <c r="CD128" s="93"/>
      <c r="CE128" s="93"/>
      <c r="CF128" s="93"/>
      <c r="CG128" s="93"/>
      <c r="CH128" s="93"/>
      <c r="CI128" s="93"/>
      <c r="CJ128" s="93"/>
      <c r="CK128" s="93"/>
      <c r="CL128" s="93"/>
      <c r="CM128" s="93"/>
      <c r="CN128" s="93"/>
      <c r="CO128" s="93"/>
      <c r="CP128" s="93"/>
      <c r="CQ128" s="93"/>
      <c r="CR128" s="93"/>
      <c r="CS128" s="93"/>
      <c r="CT128" s="93"/>
      <c r="CU128" s="93"/>
      <c r="CV128" s="93"/>
      <c r="CW128" s="93"/>
      <c r="CX128" s="93"/>
      <c r="CY128" s="93"/>
      <c r="CZ128" s="93"/>
      <c r="DA128" s="93"/>
      <c r="DB128" s="93"/>
      <c r="DC128" s="93"/>
      <c r="DD128" s="93"/>
      <c r="DE128" s="93"/>
      <c r="DF128" s="93"/>
      <c r="DG128" s="93"/>
      <c r="DH128" s="93"/>
      <c r="DI128" s="93"/>
      <c r="DJ128" s="93"/>
      <c r="DK128" s="93"/>
      <c r="DL128" s="93"/>
      <c r="DM128" s="93"/>
      <c r="DN128" s="93"/>
      <c r="DO128" s="93"/>
      <c r="DP128" s="93"/>
      <c r="DQ128" s="93"/>
      <c r="DR128" s="93"/>
      <c r="DS128" s="93"/>
      <c r="DT128" s="93"/>
      <c r="DU128" s="93"/>
      <c r="DV128" s="93"/>
      <c r="DW128" s="93"/>
      <c r="DX128" s="93"/>
      <c r="DY128" s="93"/>
      <c r="DZ128" s="93"/>
      <c r="EA128" s="93"/>
      <c r="EB128" s="93"/>
      <c r="EC128" s="93"/>
      <c r="ED128" s="93"/>
      <c r="EE128" s="93"/>
      <c r="EF128" s="93"/>
      <c r="EG128" s="93"/>
      <c r="EH128" s="93"/>
    </row>
    <row r="129" spans="1:138" s="94" customFormat="1" ht="15" customHeight="1" thickBot="1">
      <c r="A129" s="80"/>
      <c r="B129" s="144" t="s">
        <v>272</v>
      </c>
      <c r="C129" s="139" t="s">
        <v>273</v>
      </c>
      <c r="D129" s="140"/>
      <c r="E129" s="204"/>
      <c r="F129" s="142">
        <f t="shared" si="9"/>
        <v>0</v>
      </c>
      <c r="G129" s="148">
        <v>0</v>
      </c>
      <c r="H129" s="125">
        <v>311801</v>
      </c>
      <c r="I129" s="125"/>
      <c r="J129" s="126"/>
      <c r="K129" s="89"/>
      <c r="L129" s="90"/>
      <c r="M129" s="91"/>
      <c r="N129" s="92"/>
      <c r="O129" s="90"/>
      <c r="P129" s="91"/>
      <c r="Q129" s="92"/>
      <c r="R129" s="90"/>
      <c r="S129" s="91"/>
      <c r="T129" s="92"/>
      <c r="U129" s="90"/>
      <c r="V129" s="91"/>
      <c r="W129" s="92"/>
      <c r="X129" s="90"/>
      <c r="Y129" s="91"/>
      <c r="Z129" s="92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93"/>
      <c r="BR129" s="93"/>
      <c r="BS129" s="93"/>
      <c r="BT129" s="93"/>
      <c r="BU129" s="93"/>
      <c r="BV129" s="93"/>
      <c r="BW129" s="93"/>
      <c r="BX129" s="93"/>
      <c r="BY129" s="93"/>
      <c r="BZ129" s="93"/>
      <c r="CA129" s="93"/>
      <c r="CB129" s="93"/>
      <c r="CC129" s="93"/>
      <c r="CD129" s="93"/>
      <c r="CE129" s="93"/>
      <c r="CF129" s="93"/>
      <c r="CG129" s="93"/>
      <c r="CH129" s="93"/>
      <c r="CI129" s="93"/>
      <c r="CJ129" s="93"/>
      <c r="CK129" s="93"/>
      <c r="CL129" s="93"/>
      <c r="CM129" s="93"/>
      <c r="CN129" s="93"/>
      <c r="CO129" s="93"/>
      <c r="CP129" s="93"/>
      <c r="CQ129" s="93"/>
      <c r="CR129" s="93"/>
      <c r="CS129" s="93"/>
      <c r="CT129" s="93"/>
      <c r="CU129" s="93"/>
      <c r="CV129" s="93"/>
      <c r="CW129" s="93"/>
      <c r="CX129" s="93"/>
      <c r="CY129" s="93"/>
      <c r="CZ129" s="93"/>
      <c r="DA129" s="93"/>
      <c r="DB129" s="93"/>
      <c r="DC129" s="93"/>
      <c r="DD129" s="93"/>
      <c r="DE129" s="93"/>
      <c r="DF129" s="93"/>
      <c r="DG129" s="93"/>
      <c r="DH129" s="93"/>
      <c r="DI129" s="93"/>
      <c r="DJ129" s="93"/>
      <c r="DK129" s="93"/>
      <c r="DL129" s="93"/>
      <c r="DM129" s="93"/>
      <c r="DN129" s="93"/>
      <c r="DO129" s="93"/>
      <c r="DP129" s="93"/>
      <c r="DQ129" s="93"/>
      <c r="DR129" s="93"/>
      <c r="DS129" s="93"/>
      <c r="DT129" s="93"/>
      <c r="DU129" s="93"/>
      <c r="DV129" s="93"/>
      <c r="DW129" s="93"/>
      <c r="DX129" s="93"/>
      <c r="DY129" s="93"/>
      <c r="DZ129" s="93"/>
      <c r="EA129" s="93"/>
      <c r="EB129" s="93"/>
      <c r="EC129" s="93"/>
      <c r="ED129" s="93"/>
      <c r="EE129" s="93"/>
      <c r="EF129" s="93"/>
      <c r="EG129" s="93"/>
      <c r="EH129" s="93"/>
    </row>
    <row r="130" spans="1:138" s="94" customFormat="1" ht="15" customHeight="1" thickBot="1">
      <c r="A130" s="80"/>
      <c r="B130" s="95" t="s">
        <v>274</v>
      </c>
      <c r="C130" s="96" t="s">
        <v>275</v>
      </c>
      <c r="D130" s="97"/>
      <c r="E130" s="127"/>
      <c r="F130" s="99">
        <f t="shared" si="9"/>
        <v>0</v>
      </c>
      <c r="G130" s="102">
        <v>0</v>
      </c>
      <c r="H130" s="125" t="s">
        <v>276</v>
      </c>
      <c r="I130" s="125"/>
      <c r="J130" s="126"/>
      <c r="K130" s="89"/>
      <c r="L130" s="90"/>
      <c r="M130" s="91"/>
      <c r="N130" s="92"/>
      <c r="O130" s="90"/>
      <c r="P130" s="91"/>
      <c r="Q130" s="92"/>
      <c r="R130" s="90"/>
      <c r="S130" s="91"/>
      <c r="T130" s="92"/>
      <c r="U130" s="90"/>
      <c r="V130" s="91"/>
      <c r="W130" s="92"/>
      <c r="X130" s="90"/>
      <c r="Y130" s="91"/>
      <c r="Z130" s="92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93"/>
      <c r="BR130" s="93"/>
      <c r="BS130" s="93"/>
      <c r="BT130" s="93"/>
      <c r="BU130" s="93"/>
      <c r="BV130" s="93"/>
      <c r="BW130" s="93"/>
      <c r="BX130" s="93"/>
      <c r="BY130" s="93"/>
      <c r="BZ130" s="93"/>
      <c r="CA130" s="93"/>
      <c r="CB130" s="93"/>
      <c r="CC130" s="93"/>
      <c r="CD130" s="93"/>
      <c r="CE130" s="93"/>
      <c r="CF130" s="93"/>
      <c r="CG130" s="93"/>
      <c r="CH130" s="93"/>
      <c r="CI130" s="93"/>
      <c r="CJ130" s="93"/>
      <c r="CK130" s="93"/>
      <c r="CL130" s="93"/>
      <c r="CM130" s="93"/>
      <c r="CN130" s="93"/>
      <c r="CO130" s="93"/>
      <c r="CP130" s="93"/>
      <c r="CQ130" s="93"/>
      <c r="CR130" s="93"/>
      <c r="CS130" s="93"/>
      <c r="CT130" s="93"/>
      <c r="CU130" s="93"/>
      <c r="CV130" s="93"/>
      <c r="CW130" s="93"/>
      <c r="CX130" s="93"/>
      <c r="CY130" s="93"/>
      <c r="CZ130" s="93"/>
      <c r="DA130" s="93"/>
      <c r="DB130" s="93"/>
      <c r="DC130" s="93"/>
      <c r="DD130" s="93"/>
      <c r="DE130" s="93"/>
      <c r="DF130" s="93"/>
      <c r="DG130" s="93"/>
      <c r="DH130" s="93"/>
      <c r="DI130" s="93"/>
      <c r="DJ130" s="93"/>
      <c r="DK130" s="93"/>
      <c r="DL130" s="93"/>
      <c r="DM130" s="93"/>
      <c r="DN130" s="93"/>
      <c r="DO130" s="93"/>
      <c r="DP130" s="93"/>
      <c r="DQ130" s="93"/>
      <c r="DR130" s="93"/>
      <c r="DS130" s="93"/>
      <c r="DT130" s="93"/>
      <c r="DU130" s="93"/>
      <c r="DV130" s="93"/>
      <c r="DW130" s="93"/>
      <c r="DX130" s="93"/>
      <c r="DY130" s="93"/>
      <c r="DZ130" s="93"/>
      <c r="EA130" s="93"/>
      <c r="EB130" s="93"/>
      <c r="EC130" s="93"/>
      <c r="ED130" s="93"/>
      <c r="EE130" s="93"/>
      <c r="EF130" s="93"/>
      <c r="EG130" s="93"/>
      <c r="EH130" s="93"/>
    </row>
    <row r="131" spans="1:138" s="94" customFormat="1" ht="15" customHeight="1" thickBot="1">
      <c r="A131" s="80"/>
      <c r="B131" s="138" t="s">
        <v>277</v>
      </c>
      <c r="C131" s="139" t="s">
        <v>278</v>
      </c>
      <c r="D131" s="140"/>
      <c r="E131" s="141"/>
      <c r="F131" s="142">
        <f t="shared" si="9"/>
        <v>0</v>
      </c>
      <c r="G131" s="143">
        <v>0</v>
      </c>
      <c r="H131" s="125" t="s">
        <v>279</v>
      </c>
      <c r="I131" s="125"/>
      <c r="J131" s="126"/>
      <c r="K131" s="89"/>
      <c r="L131" s="90"/>
      <c r="M131" s="91"/>
      <c r="N131" s="92"/>
      <c r="O131" s="90"/>
      <c r="P131" s="91"/>
      <c r="Q131" s="92"/>
      <c r="R131" s="90"/>
      <c r="S131" s="91"/>
      <c r="T131" s="92"/>
      <c r="U131" s="90"/>
      <c r="V131" s="91"/>
      <c r="W131" s="92"/>
      <c r="X131" s="90"/>
      <c r="Y131" s="91"/>
      <c r="Z131" s="92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93"/>
      <c r="BR131" s="93"/>
      <c r="BS131" s="93"/>
      <c r="BT131" s="93"/>
      <c r="BU131" s="93"/>
      <c r="BV131" s="93"/>
      <c r="BW131" s="93"/>
      <c r="BX131" s="93"/>
      <c r="BY131" s="93"/>
      <c r="BZ131" s="93"/>
      <c r="CA131" s="93"/>
      <c r="CB131" s="93"/>
      <c r="CC131" s="93"/>
      <c r="CD131" s="93"/>
      <c r="CE131" s="93"/>
      <c r="CF131" s="93"/>
      <c r="CG131" s="93"/>
      <c r="CH131" s="93"/>
      <c r="CI131" s="93"/>
      <c r="CJ131" s="93"/>
      <c r="CK131" s="93"/>
      <c r="CL131" s="93"/>
      <c r="CM131" s="93"/>
      <c r="CN131" s="93"/>
      <c r="CO131" s="93"/>
      <c r="CP131" s="93"/>
      <c r="CQ131" s="93"/>
      <c r="CR131" s="93"/>
      <c r="CS131" s="93"/>
      <c r="CT131" s="93"/>
      <c r="CU131" s="93"/>
      <c r="CV131" s="93"/>
      <c r="CW131" s="93"/>
      <c r="CX131" s="93"/>
      <c r="CY131" s="93"/>
      <c r="CZ131" s="93"/>
      <c r="DA131" s="93"/>
      <c r="DB131" s="93"/>
      <c r="DC131" s="93"/>
      <c r="DD131" s="93"/>
      <c r="DE131" s="93"/>
      <c r="DF131" s="93"/>
      <c r="DG131" s="93"/>
      <c r="DH131" s="93"/>
      <c r="DI131" s="93"/>
      <c r="DJ131" s="93"/>
      <c r="DK131" s="93"/>
      <c r="DL131" s="93"/>
      <c r="DM131" s="93"/>
      <c r="DN131" s="93"/>
      <c r="DO131" s="93"/>
      <c r="DP131" s="93"/>
      <c r="DQ131" s="93"/>
      <c r="DR131" s="93"/>
      <c r="DS131" s="93"/>
      <c r="DT131" s="93"/>
      <c r="DU131" s="93"/>
      <c r="DV131" s="93"/>
      <c r="DW131" s="93"/>
      <c r="DX131" s="93"/>
      <c r="DY131" s="93"/>
      <c r="DZ131" s="93"/>
      <c r="EA131" s="93"/>
      <c r="EB131" s="93"/>
      <c r="EC131" s="93"/>
      <c r="ED131" s="93"/>
      <c r="EE131" s="93"/>
      <c r="EF131" s="93"/>
      <c r="EG131" s="93"/>
      <c r="EH131" s="93"/>
    </row>
    <row r="132" spans="1:138" s="94" customFormat="1" ht="15" customHeight="1" thickBot="1">
      <c r="A132" s="80"/>
      <c r="B132" s="103" t="s">
        <v>277</v>
      </c>
      <c r="C132" s="104" t="s">
        <v>280</v>
      </c>
      <c r="D132" s="105"/>
      <c r="E132" s="106"/>
      <c r="F132" s="230">
        <f t="shared" si="9"/>
        <v>0</v>
      </c>
      <c r="G132" s="108">
        <v>0</v>
      </c>
      <c r="H132" s="109" t="s">
        <v>281</v>
      </c>
      <c r="I132" s="109"/>
      <c r="J132" s="110"/>
      <c r="K132" s="89"/>
      <c r="L132" s="90"/>
      <c r="M132" s="91"/>
      <c r="N132" s="92"/>
      <c r="O132" s="90"/>
      <c r="P132" s="91"/>
      <c r="Q132" s="92"/>
      <c r="R132" s="90"/>
      <c r="S132" s="91"/>
      <c r="T132" s="92"/>
      <c r="U132" s="90"/>
      <c r="V132" s="91"/>
      <c r="W132" s="92"/>
      <c r="X132" s="90"/>
      <c r="Y132" s="91"/>
      <c r="Z132" s="92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93"/>
      <c r="BR132" s="93"/>
      <c r="BS132" s="93"/>
      <c r="BT132" s="93"/>
      <c r="BU132" s="93"/>
      <c r="BV132" s="93"/>
      <c r="BW132" s="93"/>
      <c r="BX132" s="93"/>
      <c r="BY132" s="93"/>
      <c r="BZ132" s="93"/>
      <c r="CA132" s="93"/>
      <c r="CB132" s="93"/>
      <c r="CC132" s="93"/>
      <c r="CD132" s="93"/>
      <c r="CE132" s="93"/>
      <c r="CF132" s="93"/>
      <c r="CG132" s="93"/>
      <c r="CH132" s="93"/>
      <c r="CI132" s="93"/>
      <c r="CJ132" s="93"/>
      <c r="CK132" s="93"/>
      <c r="CL132" s="93"/>
      <c r="CM132" s="93"/>
      <c r="CN132" s="93"/>
      <c r="CO132" s="93"/>
      <c r="CP132" s="93"/>
      <c r="CQ132" s="93"/>
      <c r="CR132" s="93"/>
      <c r="CS132" s="93"/>
      <c r="CT132" s="93"/>
      <c r="CU132" s="93"/>
      <c r="CV132" s="93"/>
      <c r="CW132" s="93"/>
      <c r="CX132" s="93"/>
      <c r="CY132" s="93"/>
      <c r="CZ132" s="93"/>
      <c r="DA132" s="93"/>
      <c r="DB132" s="93"/>
      <c r="DC132" s="93"/>
      <c r="DD132" s="93"/>
      <c r="DE132" s="93"/>
      <c r="DF132" s="93"/>
      <c r="DG132" s="93"/>
      <c r="DH132" s="93"/>
      <c r="DI132" s="93"/>
      <c r="DJ132" s="93"/>
      <c r="DK132" s="93"/>
      <c r="DL132" s="93"/>
      <c r="DM132" s="93"/>
      <c r="DN132" s="93"/>
      <c r="DO132" s="93"/>
      <c r="DP132" s="93"/>
      <c r="DQ132" s="93"/>
      <c r="DR132" s="93"/>
      <c r="DS132" s="93"/>
      <c r="DT132" s="93"/>
      <c r="DU132" s="93"/>
      <c r="DV132" s="93"/>
      <c r="DW132" s="93"/>
      <c r="DX132" s="93"/>
      <c r="DY132" s="93"/>
      <c r="DZ132" s="93"/>
      <c r="EA132" s="93"/>
      <c r="EB132" s="93"/>
      <c r="EC132" s="93"/>
      <c r="ED132" s="93"/>
      <c r="EE132" s="93"/>
      <c r="EF132" s="93"/>
      <c r="EG132" s="93"/>
      <c r="EH132" s="93"/>
    </row>
    <row r="133" spans="1:138" s="94" customFormat="1" ht="15" customHeight="1" thickBot="1">
      <c r="A133" s="111"/>
      <c r="B133" s="128">
        <v>2.4506741748665312E-2</v>
      </c>
      <c r="C133" s="129" t="s">
        <v>282</v>
      </c>
      <c r="D133" s="130"/>
      <c r="E133" s="131"/>
      <c r="F133" s="146" t="str">
        <f>IFERROR((G133/$G$218),"")</f>
        <v/>
      </c>
      <c r="G133" s="147">
        <f>SUM(G121:G132)</f>
        <v>0</v>
      </c>
      <c r="H133" s="147">
        <f>SUM(H121:H132)</f>
        <v>563627</v>
      </c>
      <c r="I133" s="147">
        <f>SUM(I121:I132)</f>
        <v>0</v>
      </c>
      <c r="J133" s="147">
        <f>SUM(J121:J132)</f>
        <v>0</v>
      </c>
      <c r="K133" s="89"/>
      <c r="L133" s="90"/>
      <c r="M133" s="91"/>
      <c r="N133" s="92"/>
      <c r="O133" s="90"/>
      <c r="P133" s="91"/>
      <c r="Q133" s="92"/>
      <c r="R133" s="90"/>
      <c r="S133" s="91"/>
      <c r="T133" s="92"/>
      <c r="U133" s="90"/>
      <c r="V133" s="91"/>
      <c r="W133" s="92"/>
      <c r="X133" s="90"/>
      <c r="Y133" s="91"/>
      <c r="Z133" s="92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93"/>
      <c r="BR133" s="93"/>
      <c r="BS133" s="93"/>
      <c r="BT133" s="93"/>
      <c r="BU133" s="93"/>
      <c r="BV133" s="93"/>
      <c r="BW133" s="93"/>
      <c r="BX133" s="93"/>
      <c r="BY133" s="93"/>
      <c r="BZ133" s="93"/>
      <c r="CA133" s="93"/>
      <c r="CB133" s="93"/>
      <c r="CC133" s="93"/>
      <c r="CD133" s="93"/>
      <c r="CE133" s="93"/>
      <c r="CF133" s="93"/>
      <c r="CG133" s="93"/>
      <c r="CH133" s="93"/>
      <c r="CI133" s="93"/>
      <c r="CJ133" s="93"/>
      <c r="CK133" s="93"/>
      <c r="CL133" s="93"/>
      <c r="CM133" s="93"/>
      <c r="CN133" s="93"/>
      <c r="CO133" s="93"/>
      <c r="CP133" s="93"/>
      <c r="CQ133" s="93"/>
      <c r="CR133" s="93"/>
      <c r="CS133" s="93"/>
      <c r="CT133" s="93"/>
      <c r="CU133" s="93"/>
      <c r="CV133" s="93"/>
      <c r="CW133" s="93"/>
      <c r="CX133" s="93"/>
      <c r="CY133" s="93"/>
      <c r="CZ133" s="93"/>
      <c r="DA133" s="93"/>
      <c r="DB133" s="93"/>
      <c r="DC133" s="93"/>
      <c r="DD133" s="93"/>
      <c r="DE133" s="93"/>
      <c r="DF133" s="93"/>
      <c r="DG133" s="93"/>
      <c r="DH133" s="93"/>
      <c r="DI133" s="93"/>
      <c r="DJ133" s="93"/>
      <c r="DK133" s="93"/>
      <c r="DL133" s="93"/>
      <c r="DM133" s="93"/>
      <c r="DN133" s="93"/>
      <c r="DO133" s="93"/>
      <c r="DP133" s="93"/>
      <c r="DQ133" s="93"/>
      <c r="DR133" s="93"/>
      <c r="DS133" s="93"/>
      <c r="DT133" s="93"/>
      <c r="DU133" s="93"/>
      <c r="DV133" s="93"/>
      <c r="DW133" s="93"/>
      <c r="DX133" s="93"/>
      <c r="DY133" s="93"/>
      <c r="DZ133" s="93"/>
      <c r="EA133" s="93"/>
      <c r="EB133" s="93"/>
      <c r="EC133" s="93"/>
      <c r="ED133" s="93"/>
      <c r="EE133" s="93"/>
      <c r="EF133" s="93"/>
      <c r="EG133" s="93"/>
      <c r="EH133" s="93"/>
    </row>
    <row r="134" spans="1:138" s="233" customFormat="1" ht="15" customHeight="1">
      <c r="A134" s="80"/>
      <c r="B134" s="165" t="s">
        <v>283</v>
      </c>
      <c r="C134" s="166" t="s">
        <v>284</v>
      </c>
      <c r="D134" s="180"/>
      <c r="E134" s="193"/>
      <c r="F134" s="136"/>
      <c r="G134" s="137"/>
      <c r="H134" s="123"/>
      <c r="I134" s="123"/>
      <c r="J134" s="124"/>
      <c r="K134" s="89"/>
      <c r="L134" s="90"/>
      <c r="M134" s="91"/>
      <c r="N134" s="92"/>
      <c r="O134" s="90"/>
      <c r="P134" s="91"/>
      <c r="Q134" s="92"/>
      <c r="R134" s="90"/>
      <c r="S134" s="91"/>
      <c r="T134" s="92"/>
      <c r="U134" s="90"/>
      <c r="V134" s="91"/>
      <c r="W134" s="92"/>
      <c r="X134" s="90"/>
      <c r="Y134" s="91"/>
      <c r="Z134" s="92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231"/>
      <c r="BR134" s="232"/>
      <c r="BS134" s="232"/>
      <c r="BT134" s="232"/>
      <c r="BU134" s="232"/>
      <c r="BV134" s="232"/>
      <c r="BW134" s="232"/>
      <c r="BX134" s="232"/>
      <c r="BY134" s="232"/>
      <c r="BZ134" s="232"/>
      <c r="CA134" s="232"/>
      <c r="CB134" s="232"/>
      <c r="CC134" s="232"/>
      <c r="CD134" s="232"/>
      <c r="CE134" s="232"/>
      <c r="CF134" s="232"/>
      <c r="CG134" s="232"/>
      <c r="CH134" s="232"/>
      <c r="CI134" s="232"/>
      <c r="CJ134" s="232"/>
      <c r="CK134" s="232"/>
      <c r="CL134" s="232"/>
      <c r="CM134" s="232"/>
      <c r="CN134" s="232"/>
      <c r="CO134" s="232"/>
      <c r="CP134" s="232"/>
      <c r="CQ134" s="232"/>
      <c r="CR134" s="232"/>
      <c r="CS134" s="232"/>
      <c r="CT134" s="232"/>
      <c r="CU134" s="232"/>
      <c r="CV134" s="232"/>
      <c r="CW134" s="232"/>
      <c r="CX134" s="232"/>
      <c r="CY134" s="232"/>
      <c r="CZ134" s="232"/>
      <c r="DA134" s="232"/>
      <c r="DB134" s="232"/>
      <c r="DC134" s="232"/>
      <c r="DD134" s="232"/>
      <c r="DE134" s="232"/>
      <c r="DF134" s="232"/>
      <c r="DG134" s="232"/>
      <c r="DH134" s="232"/>
      <c r="DI134" s="232"/>
      <c r="DJ134" s="232"/>
      <c r="DK134" s="232"/>
      <c r="DL134" s="232"/>
      <c r="DM134" s="232"/>
      <c r="DN134" s="232"/>
      <c r="DO134" s="232"/>
      <c r="DP134" s="232"/>
      <c r="DQ134" s="232"/>
      <c r="DR134" s="232"/>
      <c r="DS134" s="232"/>
      <c r="DT134" s="232"/>
      <c r="DU134" s="232"/>
      <c r="DV134" s="232"/>
      <c r="DW134" s="232"/>
      <c r="DX134" s="232"/>
      <c r="DY134" s="232"/>
      <c r="DZ134" s="232"/>
      <c r="EA134" s="232"/>
      <c r="EB134" s="232"/>
      <c r="EC134" s="232"/>
      <c r="ED134" s="232"/>
      <c r="EE134" s="232"/>
      <c r="EF134" s="232"/>
      <c r="EG134" s="232"/>
      <c r="EH134" s="232"/>
    </row>
    <row r="135" spans="1:138" s="202" customFormat="1" ht="15" customHeight="1">
      <c r="A135" s="80"/>
      <c r="B135" s="144" t="s">
        <v>285</v>
      </c>
      <c r="C135" s="139" t="s">
        <v>286</v>
      </c>
      <c r="D135" s="140"/>
      <c r="E135" s="149"/>
      <c r="F135" s="99">
        <f t="shared" ref="F135:F140" si="10">IFERROR((G135/$E$11),"")</f>
        <v>0</v>
      </c>
      <c r="G135" s="148">
        <v>0</v>
      </c>
      <c r="H135" s="215">
        <v>13384</v>
      </c>
      <c r="I135" s="215"/>
      <c r="J135" s="216"/>
      <c r="K135" s="89"/>
      <c r="L135" s="90"/>
      <c r="M135" s="91"/>
      <c r="N135" s="92"/>
      <c r="O135" s="90"/>
      <c r="P135" s="91"/>
      <c r="Q135" s="92"/>
      <c r="R135" s="90"/>
      <c r="S135" s="91"/>
      <c r="T135" s="92"/>
      <c r="U135" s="90"/>
      <c r="V135" s="91"/>
      <c r="W135" s="92"/>
      <c r="X135" s="90"/>
      <c r="Y135" s="91"/>
      <c r="Z135" s="92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200"/>
      <c r="BR135" s="201"/>
      <c r="BS135" s="201"/>
      <c r="BT135" s="201"/>
      <c r="BU135" s="201"/>
      <c r="BV135" s="201"/>
      <c r="BW135" s="201"/>
      <c r="BX135" s="201"/>
      <c r="BY135" s="201"/>
      <c r="BZ135" s="201"/>
      <c r="CA135" s="201"/>
      <c r="CB135" s="201"/>
      <c r="CC135" s="201"/>
      <c r="CD135" s="201"/>
      <c r="CE135" s="201"/>
      <c r="CF135" s="201"/>
      <c r="CG135" s="201"/>
      <c r="CH135" s="201"/>
      <c r="CI135" s="201"/>
      <c r="CJ135" s="201"/>
      <c r="CK135" s="201"/>
      <c r="CL135" s="201"/>
      <c r="CM135" s="201"/>
      <c r="CN135" s="201"/>
      <c r="CO135" s="201"/>
      <c r="CP135" s="201"/>
      <c r="CQ135" s="201"/>
      <c r="CR135" s="201"/>
      <c r="CS135" s="201"/>
      <c r="CT135" s="201"/>
      <c r="CU135" s="201"/>
      <c r="CV135" s="201"/>
      <c r="CW135" s="201"/>
      <c r="CX135" s="201"/>
      <c r="CY135" s="201"/>
      <c r="CZ135" s="201"/>
      <c r="DA135" s="201"/>
      <c r="DB135" s="201"/>
      <c r="DC135" s="201"/>
      <c r="DD135" s="201"/>
      <c r="DE135" s="201"/>
      <c r="DF135" s="201"/>
      <c r="DG135" s="201"/>
      <c r="DH135" s="201"/>
      <c r="DI135" s="201"/>
      <c r="DJ135" s="201"/>
      <c r="DK135" s="201"/>
      <c r="DL135" s="201"/>
      <c r="DM135" s="201"/>
      <c r="DN135" s="201"/>
      <c r="DO135" s="201"/>
      <c r="DP135" s="201"/>
      <c r="DQ135" s="201"/>
      <c r="DR135" s="201"/>
      <c r="DS135" s="201"/>
      <c r="DT135" s="201"/>
      <c r="DU135" s="201"/>
      <c r="DV135" s="201"/>
      <c r="DW135" s="201"/>
      <c r="DX135" s="201"/>
      <c r="DY135" s="201"/>
      <c r="DZ135" s="201"/>
      <c r="EA135" s="201"/>
      <c r="EB135" s="201"/>
      <c r="EC135" s="201"/>
      <c r="ED135" s="201"/>
      <c r="EE135" s="201"/>
      <c r="EF135" s="201"/>
      <c r="EG135" s="201"/>
      <c r="EH135" s="201"/>
    </row>
    <row r="136" spans="1:138" s="202" customFormat="1" ht="15" customHeight="1">
      <c r="A136" s="80"/>
      <c r="B136" s="144" t="s">
        <v>287</v>
      </c>
      <c r="C136" s="139" t="s">
        <v>288</v>
      </c>
      <c r="D136" s="140"/>
      <c r="E136" s="149"/>
      <c r="F136" s="99">
        <f t="shared" si="10"/>
        <v>0</v>
      </c>
      <c r="G136" s="148">
        <v>0</v>
      </c>
      <c r="H136" s="215">
        <v>0</v>
      </c>
      <c r="I136" s="215"/>
      <c r="J136" s="216"/>
      <c r="K136" s="89"/>
      <c r="L136" s="90"/>
      <c r="M136" s="91"/>
      <c r="N136" s="92"/>
      <c r="O136" s="90"/>
      <c r="P136" s="91"/>
      <c r="Q136" s="92"/>
      <c r="R136" s="90"/>
      <c r="S136" s="91"/>
      <c r="T136" s="92"/>
      <c r="U136" s="90"/>
      <c r="V136" s="91"/>
      <c r="W136" s="92"/>
      <c r="X136" s="90"/>
      <c r="Y136" s="91"/>
      <c r="Z136" s="92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200"/>
      <c r="BR136" s="201"/>
      <c r="BS136" s="201"/>
      <c r="BT136" s="201"/>
      <c r="BU136" s="201"/>
      <c r="BV136" s="201"/>
      <c r="BW136" s="201"/>
      <c r="BX136" s="201"/>
      <c r="BY136" s="201"/>
      <c r="BZ136" s="201"/>
      <c r="CA136" s="201"/>
      <c r="CB136" s="201"/>
      <c r="CC136" s="201"/>
      <c r="CD136" s="201"/>
      <c r="CE136" s="201"/>
      <c r="CF136" s="201"/>
      <c r="CG136" s="201"/>
      <c r="CH136" s="201"/>
      <c r="CI136" s="201"/>
      <c r="CJ136" s="201"/>
      <c r="CK136" s="201"/>
      <c r="CL136" s="201"/>
      <c r="CM136" s="201"/>
      <c r="CN136" s="201"/>
      <c r="CO136" s="201"/>
      <c r="CP136" s="201"/>
      <c r="CQ136" s="201"/>
      <c r="CR136" s="201"/>
      <c r="CS136" s="201"/>
      <c r="CT136" s="201"/>
      <c r="CU136" s="201"/>
      <c r="CV136" s="201"/>
      <c r="CW136" s="201"/>
      <c r="CX136" s="201"/>
      <c r="CY136" s="201"/>
      <c r="CZ136" s="201"/>
      <c r="DA136" s="201"/>
      <c r="DB136" s="201"/>
      <c r="DC136" s="201"/>
      <c r="DD136" s="201"/>
      <c r="DE136" s="201"/>
      <c r="DF136" s="201"/>
      <c r="DG136" s="201"/>
      <c r="DH136" s="201"/>
      <c r="DI136" s="201"/>
      <c r="DJ136" s="201"/>
      <c r="DK136" s="201"/>
      <c r="DL136" s="201"/>
      <c r="DM136" s="201"/>
      <c r="DN136" s="201"/>
      <c r="DO136" s="201"/>
      <c r="DP136" s="201"/>
      <c r="DQ136" s="201"/>
      <c r="DR136" s="201"/>
      <c r="DS136" s="201"/>
      <c r="DT136" s="201"/>
      <c r="DU136" s="201"/>
      <c r="DV136" s="201"/>
      <c r="DW136" s="201"/>
      <c r="DX136" s="201"/>
      <c r="DY136" s="201"/>
      <c r="DZ136" s="201"/>
      <c r="EA136" s="201"/>
      <c r="EB136" s="201"/>
      <c r="EC136" s="201"/>
      <c r="ED136" s="201"/>
      <c r="EE136" s="201"/>
      <c r="EF136" s="201"/>
      <c r="EG136" s="201"/>
      <c r="EH136" s="201"/>
    </row>
    <row r="137" spans="1:138" s="202" customFormat="1" ht="15" customHeight="1">
      <c r="A137" s="80"/>
      <c r="B137" s="144" t="s">
        <v>289</v>
      </c>
      <c r="C137" s="139" t="s">
        <v>290</v>
      </c>
      <c r="D137" s="140"/>
      <c r="E137" s="149"/>
      <c r="F137" s="99">
        <f t="shared" si="10"/>
        <v>0</v>
      </c>
      <c r="G137" s="148">
        <v>0</v>
      </c>
      <c r="H137" s="215">
        <v>0</v>
      </c>
      <c r="I137" s="215"/>
      <c r="J137" s="216"/>
      <c r="K137" s="89"/>
      <c r="L137" s="90"/>
      <c r="M137" s="91"/>
      <c r="N137" s="92"/>
      <c r="O137" s="90"/>
      <c r="P137" s="91"/>
      <c r="Q137" s="92"/>
      <c r="R137" s="90"/>
      <c r="S137" s="91"/>
      <c r="T137" s="92"/>
      <c r="U137" s="90"/>
      <c r="V137" s="91"/>
      <c r="W137" s="92"/>
      <c r="X137" s="90"/>
      <c r="Y137" s="91"/>
      <c r="Z137" s="92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200"/>
      <c r="BR137" s="201"/>
      <c r="BS137" s="201"/>
      <c r="BT137" s="201"/>
      <c r="BU137" s="201"/>
      <c r="BV137" s="201"/>
      <c r="BW137" s="201"/>
      <c r="BX137" s="201"/>
      <c r="BY137" s="201"/>
      <c r="BZ137" s="201"/>
      <c r="CA137" s="201"/>
      <c r="CB137" s="201"/>
      <c r="CC137" s="201"/>
      <c r="CD137" s="201"/>
      <c r="CE137" s="201"/>
      <c r="CF137" s="201"/>
      <c r="CG137" s="201"/>
      <c r="CH137" s="201"/>
      <c r="CI137" s="201"/>
      <c r="CJ137" s="201"/>
      <c r="CK137" s="201"/>
      <c r="CL137" s="201"/>
      <c r="CM137" s="201"/>
      <c r="CN137" s="201"/>
      <c r="CO137" s="201"/>
      <c r="CP137" s="201"/>
      <c r="CQ137" s="201"/>
      <c r="CR137" s="201"/>
      <c r="CS137" s="201"/>
      <c r="CT137" s="201"/>
      <c r="CU137" s="201"/>
      <c r="CV137" s="201"/>
      <c r="CW137" s="201"/>
      <c r="CX137" s="201"/>
      <c r="CY137" s="201"/>
      <c r="CZ137" s="201"/>
      <c r="DA137" s="201"/>
      <c r="DB137" s="201"/>
      <c r="DC137" s="201"/>
      <c r="DD137" s="201"/>
      <c r="DE137" s="201"/>
      <c r="DF137" s="201"/>
      <c r="DG137" s="201"/>
      <c r="DH137" s="201"/>
      <c r="DI137" s="201"/>
      <c r="DJ137" s="201"/>
      <c r="DK137" s="201"/>
      <c r="DL137" s="201"/>
      <c r="DM137" s="201"/>
      <c r="DN137" s="201"/>
      <c r="DO137" s="201"/>
      <c r="DP137" s="201"/>
      <c r="DQ137" s="201"/>
      <c r="DR137" s="201"/>
      <c r="DS137" s="201"/>
      <c r="DT137" s="201"/>
      <c r="DU137" s="201"/>
      <c r="DV137" s="201"/>
      <c r="DW137" s="201"/>
      <c r="DX137" s="201"/>
      <c r="DY137" s="201"/>
      <c r="DZ137" s="201"/>
      <c r="EA137" s="201"/>
      <c r="EB137" s="201"/>
      <c r="EC137" s="201"/>
      <c r="ED137" s="201"/>
      <c r="EE137" s="201"/>
      <c r="EF137" s="201"/>
      <c r="EG137" s="201"/>
      <c r="EH137" s="201"/>
    </row>
    <row r="138" spans="1:138" ht="15" customHeight="1">
      <c r="A138" s="80"/>
      <c r="B138" s="203" t="s">
        <v>291</v>
      </c>
      <c r="C138" s="213" t="s">
        <v>292</v>
      </c>
      <c r="D138" s="140"/>
      <c r="E138" s="204"/>
      <c r="F138" s="99">
        <f t="shared" si="10"/>
        <v>0</v>
      </c>
      <c r="G138" s="148">
        <v>0</v>
      </c>
      <c r="H138" s="215">
        <v>0</v>
      </c>
      <c r="I138" s="215"/>
      <c r="J138" s="216"/>
      <c r="K138" s="89"/>
      <c r="L138" s="90"/>
      <c r="M138" s="91"/>
      <c r="N138" s="92"/>
      <c r="O138" s="90"/>
      <c r="P138" s="91"/>
      <c r="Q138" s="92"/>
      <c r="R138" s="90"/>
      <c r="S138" s="91"/>
      <c r="T138" s="92"/>
      <c r="U138" s="90"/>
      <c r="V138" s="91"/>
      <c r="W138" s="92"/>
      <c r="X138" s="90"/>
      <c r="Y138" s="91"/>
      <c r="Z138" s="92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</row>
    <row r="139" spans="1:138" ht="15" customHeight="1">
      <c r="A139" s="80"/>
      <c r="B139" s="203" t="s">
        <v>293</v>
      </c>
      <c r="C139" s="153" t="s">
        <v>294</v>
      </c>
      <c r="D139" s="154"/>
      <c r="E139" s="234"/>
      <c r="F139" s="155">
        <f t="shared" si="10"/>
        <v>0</v>
      </c>
      <c r="G139" s="145">
        <v>0</v>
      </c>
      <c r="H139" s="235">
        <v>9460</v>
      </c>
      <c r="I139" s="235"/>
      <c r="J139" s="236"/>
      <c r="K139" s="89"/>
      <c r="L139" s="90"/>
      <c r="M139" s="91"/>
      <c r="N139" s="92"/>
      <c r="O139" s="90"/>
      <c r="P139" s="91"/>
      <c r="Q139" s="92"/>
      <c r="R139" s="90"/>
      <c r="S139" s="91"/>
      <c r="T139" s="92"/>
      <c r="U139" s="90"/>
      <c r="V139" s="91"/>
      <c r="W139" s="92"/>
      <c r="X139" s="90"/>
      <c r="Y139" s="91"/>
      <c r="Z139" s="92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</row>
    <row r="140" spans="1:138" ht="15" customHeight="1" thickBot="1">
      <c r="A140" s="80"/>
      <c r="B140" s="103" t="s">
        <v>295</v>
      </c>
      <c r="C140" s="104" t="s">
        <v>296</v>
      </c>
      <c r="D140" s="105"/>
      <c r="E140" s="237"/>
      <c r="F140" s="107">
        <f t="shared" si="10"/>
        <v>0</v>
      </c>
      <c r="G140" s="108">
        <v>0</v>
      </c>
      <c r="H140" s="162" t="s">
        <v>297</v>
      </c>
      <c r="I140" s="162"/>
      <c r="J140" s="163"/>
      <c r="K140" s="89"/>
      <c r="L140" s="90"/>
      <c r="M140" s="91"/>
      <c r="N140" s="92"/>
      <c r="O140" s="90"/>
      <c r="P140" s="91"/>
      <c r="Q140" s="92"/>
      <c r="R140" s="90"/>
      <c r="S140" s="91"/>
      <c r="T140" s="92"/>
      <c r="U140" s="90"/>
      <c r="V140" s="91"/>
      <c r="W140" s="92"/>
      <c r="X140" s="90"/>
      <c r="Y140" s="91"/>
      <c r="Z140" s="92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</row>
    <row r="141" spans="1:138" s="94" customFormat="1" ht="15" customHeight="1" thickBot="1">
      <c r="A141" s="111"/>
      <c r="B141" s="112">
        <v>9.9326683871871018E-4</v>
      </c>
      <c r="C141" s="113" t="s">
        <v>298</v>
      </c>
      <c r="D141" s="114"/>
      <c r="E141" s="115"/>
      <c r="F141" s="116" t="str">
        <f>IFERROR((G141/$G$218),"")</f>
        <v/>
      </c>
      <c r="G141" s="207">
        <f>SUM(G135:G140)</f>
        <v>0</v>
      </c>
      <c r="H141" s="207">
        <f>SUM(H135:H140)</f>
        <v>22844</v>
      </c>
      <c r="I141" s="207">
        <f>SUM(I135:I140)</f>
        <v>0</v>
      </c>
      <c r="J141" s="207">
        <f>SUM(J135:J140)</f>
        <v>0</v>
      </c>
      <c r="K141" s="89"/>
      <c r="L141" s="90"/>
      <c r="M141" s="91"/>
      <c r="N141" s="92"/>
      <c r="O141" s="90"/>
      <c r="P141" s="91"/>
      <c r="Q141" s="92"/>
      <c r="R141" s="90"/>
      <c r="S141" s="91"/>
      <c r="T141" s="92"/>
      <c r="U141" s="90"/>
      <c r="V141" s="91"/>
      <c r="W141" s="92"/>
      <c r="X141" s="90"/>
      <c r="Y141" s="91"/>
      <c r="Z141" s="92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93"/>
      <c r="BR141" s="93"/>
      <c r="BS141" s="93"/>
      <c r="BT141" s="93"/>
      <c r="BU141" s="93"/>
      <c r="BV141" s="93"/>
      <c r="BW141" s="93"/>
      <c r="BX141" s="93"/>
      <c r="BY141" s="93"/>
      <c r="BZ141" s="93"/>
      <c r="CA141" s="93"/>
      <c r="CB141" s="93"/>
      <c r="CC141" s="93"/>
      <c r="CD141" s="93"/>
      <c r="CE141" s="93"/>
      <c r="CF141" s="93"/>
      <c r="CG141" s="93"/>
      <c r="CH141" s="93"/>
      <c r="CI141" s="93"/>
      <c r="CJ141" s="93"/>
      <c r="CK141" s="93"/>
      <c r="CL141" s="93"/>
      <c r="CM141" s="93"/>
      <c r="CN141" s="93"/>
      <c r="CO141" s="93"/>
      <c r="CP141" s="93"/>
      <c r="CQ141" s="93"/>
      <c r="CR141" s="93"/>
      <c r="CS141" s="93"/>
      <c r="CT141" s="93"/>
      <c r="CU141" s="93"/>
      <c r="CV141" s="93"/>
      <c r="CW141" s="93"/>
      <c r="CX141" s="93"/>
      <c r="CY141" s="93"/>
      <c r="CZ141" s="93"/>
      <c r="DA141" s="93"/>
      <c r="DB141" s="93"/>
      <c r="DC141" s="93"/>
      <c r="DD141" s="93"/>
      <c r="DE141" s="93"/>
      <c r="DF141" s="93"/>
      <c r="DG141" s="93"/>
      <c r="DH141" s="93"/>
      <c r="DI141" s="93"/>
      <c r="DJ141" s="93"/>
      <c r="DK141" s="93"/>
      <c r="DL141" s="93"/>
      <c r="DM141" s="93"/>
      <c r="DN141" s="93"/>
      <c r="DO141" s="93"/>
      <c r="DP141" s="93"/>
      <c r="DQ141" s="93"/>
      <c r="DR141" s="93"/>
      <c r="DS141" s="93"/>
      <c r="DT141" s="93"/>
      <c r="DU141" s="93"/>
      <c r="DV141" s="93"/>
      <c r="DW141" s="93"/>
      <c r="DX141" s="93"/>
      <c r="DY141" s="93"/>
      <c r="DZ141" s="93"/>
      <c r="EA141" s="93"/>
      <c r="EB141" s="93"/>
      <c r="EC141" s="93"/>
      <c r="ED141" s="93"/>
      <c r="EE141" s="93"/>
      <c r="EF141" s="93"/>
      <c r="EG141" s="93"/>
      <c r="EH141" s="93"/>
    </row>
    <row r="142" spans="1:138" ht="15" customHeight="1">
      <c r="A142" s="80"/>
      <c r="B142" s="165" t="s">
        <v>299</v>
      </c>
      <c r="C142" s="166" t="s">
        <v>300</v>
      </c>
      <c r="D142" s="180"/>
      <c r="E142" s="193"/>
      <c r="F142" s="136"/>
      <c r="G142" s="137"/>
      <c r="H142" s="123"/>
      <c r="I142" s="123"/>
      <c r="J142" s="124"/>
      <c r="K142" s="89"/>
      <c r="L142" s="90"/>
      <c r="M142" s="91"/>
      <c r="N142" s="92"/>
      <c r="O142" s="90"/>
      <c r="P142" s="91"/>
      <c r="Q142" s="92"/>
      <c r="R142" s="90"/>
      <c r="S142" s="91"/>
      <c r="T142" s="92"/>
      <c r="U142" s="90"/>
      <c r="V142" s="91"/>
      <c r="W142" s="92"/>
      <c r="X142" s="90"/>
      <c r="Y142" s="91"/>
      <c r="Z142" s="92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</row>
    <row r="143" spans="1:138" s="202" customFormat="1" ht="15" customHeight="1">
      <c r="A143" s="183"/>
      <c r="B143" s="144" t="s">
        <v>301</v>
      </c>
      <c r="C143" s="139" t="s">
        <v>302</v>
      </c>
      <c r="D143" s="194"/>
      <c r="E143" s="195"/>
      <c r="F143" s="99">
        <f t="shared" ref="F143:F146" si="11">IFERROR((G143/$E$11),"")</f>
        <v>0</v>
      </c>
      <c r="G143" s="196">
        <v>0</v>
      </c>
      <c r="H143" s="197">
        <v>0</v>
      </c>
      <c r="I143" s="197"/>
      <c r="J143" s="198"/>
      <c r="K143" s="89"/>
      <c r="L143" s="238"/>
      <c r="M143" s="91"/>
      <c r="N143" s="92"/>
      <c r="O143" s="90"/>
      <c r="P143" s="91"/>
      <c r="Q143" s="92"/>
      <c r="R143" s="90"/>
      <c r="S143" s="91"/>
      <c r="T143" s="92"/>
      <c r="U143" s="90"/>
      <c r="V143" s="91"/>
      <c r="W143" s="92"/>
      <c r="X143" s="90"/>
      <c r="Y143" s="91"/>
      <c r="Z143" s="92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200"/>
      <c r="BR143" s="201"/>
      <c r="BS143" s="201"/>
      <c r="BT143" s="201"/>
      <c r="BU143" s="201"/>
      <c r="BV143" s="201"/>
      <c r="BW143" s="201"/>
      <c r="BX143" s="201"/>
      <c r="BY143" s="201"/>
      <c r="BZ143" s="201"/>
      <c r="CA143" s="201"/>
      <c r="CB143" s="201"/>
      <c r="CC143" s="201"/>
      <c r="CD143" s="201"/>
      <c r="CE143" s="201"/>
      <c r="CF143" s="201"/>
      <c r="CG143" s="201"/>
      <c r="CH143" s="201"/>
      <c r="CI143" s="201"/>
      <c r="CJ143" s="201"/>
      <c r="CK143" s="201"/>
      <c r="CL143" s="201"/>
      <c r="CM143" s="201"/>
      <c r="CN143" s="201"/>
      <c r="CO143" s="201"/>
      <c r="CP143" s="201"/>
      <c r="CQ143" s="201"/>
      <c r="CR143" s="201"/>
      <c r="CS143" s="201"/>
      <c r="CT143" s="201"/>
      <c r="CU143" s="201"/>
      <c r="CV143" s="201"/>
      <c r="CW143" s="201"/>
      <c r="CX143" s="201"/>
      <c r="CY143" s="201"/>
      <c r="CZ143" s="201"/>
      <c r="DA143" s="201"/>
      <c r="DB143" s="201"/>
      <c r="DC143" s="201"/>
      <c r="DD143" s="201"/>
      <c r="DE143" s="201"/>
      <c r="DF143" s="201"/>
      <c r="DG143" s="201"/>
      <c r="DH143" s="201"/>
      <c r="DI143" s="201"/>
      <c r="DJ143" s="201"/>
      <c r="DK143" s="201"/>
      <c r="DL143" s="201"/>
      <c r="DM143" s="201"/>
      <c r="DN143" s="201"/>
      <c r="DO143" s="201"/>
      <c r="DP143" s="201"/>
      <c r="DQ143" s="201"/>
      <c r="DR143" s="201"/>
      <c r="DS143" s="201"/>
      <c r="DT143" s="201"/>
      <c r="DU143" s="201"/>
      <c r="DV143" s="201"/>
      <c r="DW143" s="201"/>
      <c r="DX143" s="201"/>
      <c r="DY143" s="201"/>
      <c r="DZ143" s="201"/>
      <c r="EA143" s="201"/>
      <c r="EB143" s="201"/>
      <c r="EC143" s="201"/>
      <c r="ED143" s="201"/>
      <c r="EE143" s="201"/>
      <c r="EF143" s="201"/>
      <c r="EG143" s="201"/>
      <c r="EH143" s="201"/>
    </row>
    <row r="144" spans="1:138" s="202" customFormat="1" ht="15" customHeight="1">
      <c r="A144" s="80"/>
      <c r="B144" s="144" t="s">
        <v>303</v>
      </c>
      <c r="C144" s="139" t="s">
        <v>304</v>
      </c>
      <c r="D144" s="140"/>
      <c r="E144" s="149"/>
      <c r="F144" s="99">
        <f t="shared" si="11"/>
        <v>0</v>
      </c>
      <c r="G144" s="148">
        <v>0</v>
      </c>
      <c r="H144" s="215">
        <v>0</v>
      </c>
      <c r="I144" s="215"/>
      <c r="J144" s="216"/>
      <c r="K144" s="89"/>
      <c r="L144" s="238"/>
      <c r="M144" s="91"/>
      <c r="N144" s="92"/>
      <c r="O144" s="90"/>
      <c r="P144" s="91"/>
      <c r="Q144" s="92"/>
      <c r="R144" s="90"/>
      <c r="S144" s="91"/>
      <c r="T144" s="92"/>
      <c r="U144" s="90"/>
      <c r="V144" s="91"/>
      <c r="W144" s="92"/>
      <c r="X144" s="90"/>
      <c r="Y144" s="91"/>
      <c r="Z144" s="92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200"/>
      <c r="BR144" s="201"/>
      <c r="BS144" s="201"/>
      <c r="BT144" s="201"/>
      <c r="BU144" s="201"/>
      <c r="BV144" s="201"/>
      <c r="BW144" s="201"/>
      <c r="BX144" s="201"/>
      <c r="BY144" s="201"/>
      <c r="BZ144" s="201"/>
      <c r="CA144" s="201"/>
      <c r="CB144" s="201"/>
      <c r="CC144" s="201"/>
      <c r="CD144" s="201"/>
      <c r="CE144" s="201"/>
      <c r="CF144" s="201"/>
      <c r="CG144" s="201"/>
      <c r="CH144" s="201"/>
      <c r="CI144" s="201"/>
      <c r="CJ144" s="201"/>
      <c r="CK144" s="201"/>
      <c r="CL144" s="201"/>
      <c r="CM144" s="201"/>
      <c r="CN144" s="201"/>
      <c r="CO144" s="201"/>
      <c r="CP144" s="201"/>
      <c r="CQ144" s="201"/>
      <c r="CR144" s="201"/>
      <c r="CS144" s="201"/>
      <c r="CT144" s="201"/>
      <c r="CU144" s="201"/>
      <c r="CV144" s="201"/>
      <c r="CW144" s="201"/>
      <c r="CX144" s="201"/>
      <c r="CY144" s="201"/>
      <c r="CZ144" s="201"/>
      <c r="DA144" s="201"/>
      <c r="DB144" s="201"/>
      <c r="DC144" s="201"/>
      <c r="DD144" s="201"/>
      <c r="DE144" s="201"/>
      <c r="DF144" s="201"/>
      <c r="DG144" s="201"/>
      <c r="DH144" s="201"/>
      <c r="DI144" s="201"/>
      <c r="DJ144" s="201"/>
      <c r="DK144" s="201"/>
      <c r="DL144" s="201"/>
      <c r="DM144" s="201"/>
      <c r="DN144" s="201"/>
      <c r="DO144" s="201"/>
      <c r="DP144" s="201"/>
      <c r="DQ144" s="201"/>
      <c r="DR144" s="201"/>
      <c r="DS144" s="201"/>
      <c r="DT144" s="201"/>
      <c r="DU144" s="201"/>
      <c r="DV144" s="201"/>
      <c r="DW144" s="201"/>
      <c r="DX144" s="201"/>
      <c r="DY144" s="201"/>
      <c r="DZ144" s="201"/>
      <c r="EA144" s="201"/>
      <c r="EB144" s="201"/>
      <c r="EC144" s="201"/>
      <c r="ED144" s="201"/>
      <c r="EE144" s="201"/>
      <c r="EF144" s="201"/>
      <c r="EG144" s="201"/>
      <c r="EH144" s="201"/>
    </row>
    <row r="145" spans="1:138" s="202" customFormat="1">
      <c r="A145" s="80"/>
      <c r="B145" s="144" t="s">
        <v>305</v>
      </c>
      <c r="C145" s="139" t="s">
        <v>306</v>
      </c>
      <c r="D145" s="140"/>
      <c r="E145" s="149"/>
      <c r="F145" s="99">
        <f t="shared" si="11"/>
        <v>0</v>
      </c>
      <c r="G145" s="148">
        <v>0</v>
      </c>
      <c r="H145" s="215">
        <v>0</v>
      </c>
      <c r="I145" s="215"/>
      <c r="J145" s="216"/>
      <c r="K145" s="199"/>
      <c r="L145" s="1"/>
      <c r="M145" s="2"/>
      <c r="N145" s="2"/>
      <c r="O145" s="1"/>
      <c r="P145" s="2"/>
      <c r="Q145" s="2"/>
      <c r="R145" s="1"/>
      <c r="S145" s="2"/>
      <c r="T145" s="2"/>
      <c r="U145" s="1"/>
      <c r="V145" s="2"/>
      <c r="W145" s="2"/>
      <c r="X145" s="1"/>
      <c r="Y145" s="2"/>
      <c r="Z145" s="2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200"/>
      <c r="BR145" s="201"/>
      <c r="BS145" s="201"/>
      <c r="BT145" s="201"/>
      <c r="BU145" s="201"/>
      <c r="BV145" s="201"/>
      <c r="BW145" s="201"/>
      <c r="BX145" s="201"/>
      <c r="BY145" s="201"/>
      <c r="BZ145" s="201"/>
      <c r="CA145" s="201"/>
      <c r="CB145" s="201"/>
      <c r="CC145" s="201"/>
      <c r="CD145" s="201"/>
      <c r="CE145" s="201"/>
      <c r="CF145" s="201"/>
      <c r="CG145" s="201"/>
      <c r="CH145" s="201"/>
      <c r="CI145" s="201"/>
      <c r="CJ145" s="201"/>
      <c r="CK145" s="201"/>
      <c r="CL145" s="201"/>
      <c r="CM145" s="201"/>
      <c r="CN145" s="201"/>
      <c r="CO145" s="201"/>
      <c r="CP145" s="201"/>
      <c r="CQ145" s="201"/>
      <c r="CR145" s="201"/>
      <c r="CS145" s="201"/>
      <c r="CT145" s="201"/>
      <c r="CU145" s="201"/>
      <c r="CV145" s="201"/>
      <c r="CW145" s="201"/>
      <c r="CX145" s="201"/>
      <c r="CY145" s="201"/>
      <c r="CZ145" s="201"/>
      <c r="DA145" s="201"/>
      <c r="DB145" s="201"/>
      <c r="DC145" s="201"/>
      <c r="DD145" s="201"/>
      <c r="DE145" s="201"/>
      <c r="DF145" s="201"/>
      <c r="DG145" s="201"/>
      <c r="DH145" s="201"/>
      <c r="DI145" s="201"/>
      <c r="DJ145" s="201"/>
      <c r="DK145" s="201"/>
      <c r="DL145" s="201"/>
      <c r="DM145" s="201"/>
      <c r="DN145" s="201"/>
      <c r="DO145" s="201"/>
      <c r="DP145" s="201"/>
      <c r="DQ145" s="201"/>
      <c r="DR145" s="201"/>
      <c r="DS145" s="201"/>
      <c r="DT145" s="201"/>
      <c r="DU145" s="201"/>
      <c r="DV145" s="201"/>
      <c r="DW145" s="201"/>
      <c r="DX145" s="201"/>
      <c r="DY145" s="201"/>
      <c r="DZ145" s="201"/>
      <c r="EA145" s="201"/>
      <c r="EB145" s="201"/>
      <c r="EC145" s="201"/>
      <c r="ED145" s="201"/>
      <c r="EE145" s="201"/>
      <c r="EF145" s="201"/>
      <c r="EG145" s="201"/>
      <c r="EH145" s="201"/>
    </row>
    <row r="146" spans="1:138" s="202" customFormat="1" ht="15" customHeight="1" thickBot="1">
      <c r="A146" s="80"/>
      <c r="B146" s="205" t="s">
        <v>307</v>
      </c>
      <c r="C146" s="104" t="s">
        <v>308</v>
      </c>
      <c r="D146" s="105"/>
      <c r="E146" s="176"/>
      <c r="F146" s="239">
        <f t="shared" si="11"/>
        <v>0</v>
      </c>
      <c r="G146" s="161">
        <v>0</v>
      </c>
      <c r="H146" s="177">
        <v>0</v>
      </c>
      <c r="I146" s="177"/>
      <c r="J146" s="178"/>
      <c r="K146" s="89"/>
      <c r="L146" s="90"/>
      <c r="M146" s="91"/>
      <c r="N146" s="92"/>
      <c r="O146" s="90"/>
      <c r="P146" s="91"/>
      <c r="Q146" s="92"/>
      <c r="R146" s="90"/>
      <c r="S146" s="91"/>
      <c r="T146" s="92"/>
      <c r="U146" s="90"/>
      <c r="V146" s="91"/>
      <c r="W146" s="92"/>
      <c r="X146" s="90"/>
      <c r="Y146" s="91"/>
      <c r="Z146" s="92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200"/>
      <c r="BR146" s="201"/>
      <c r="BS146" s="201"/>
      <c r="BT146" s="201"/>
      <c r="BU146" s="201"/>
      <c r="BV146" s="201"/>
      <c r="BW146" s="201"/>
      <c r="BX146" s="201"/>
      <c r="BY146" s="201"/>
      <c r="BZ146" s="201"/>
      <c r="CA146" s="201"/>
      <c r="CB146" s="201"/>
      <c r="CC146" s="201"/>
      <c r="CD146" s="201"/>
      <c r="CE146" s="201"/>
      <c r="CF146" s="201"/>
      <c r="CG146" s="201"/>
      <c r="CH146" s="201"/>
      <c r="CI146" s="201"/>
      <c r="CJ146" s="201"/>
      <c r="CK146" s="201"/>
      <c r="CL146" s="201"/>
      <c r="CM146" s="201"/>
      <c r="CN146" s="201"/>
      <c r="CO146" s="201"/>
      <c r="CP146" s="201"/>
      <c r="CQ146" s="201"/>
      <c r="CR146" s="201"/>
      <c r="CS146" s="201"/>
      <c r="CT146" s="201"/>
      <c r="CU146" s="201"/>
      <c r="CV146" s="201"/>
      <c r="CW146" s="201"/>
      <c r="CX146" s="201"/>
      <c r="CY146" s="201"/>
      <c r="CZ146" s="201"/>
      <c r="DA146" s="201"/>
      <c r="DB146" s="201"/>
      <c r="DC146" s="201"/>
      <c r="DD146" s="201"/>
      <c r="DE146" s="201"/>
      <c r="DF146" s="201"/>
      <c r="DG146" s="201"/>
      <c r="DH146" s="201"/>
      <c r="DI146" s="201"/>
      <c r="DJ146" s="201"/>
      <c r="DK146" s="201"/>
      <c r="DL146" s="201"/>
      <c r="DM146" s="201"/>
      <c r="DN146" s="201"/>
      <c r="DO146" s="201"/>
      <c r="DP146" s="201"/>
      <c r="DQ146" s="201"/>
      <c r="DR146" s="201"/>
      <c r="DS146" s="201"/>
      <c r="DT146" s="201"/>
      <c r="DU146" s="201"/>
      <c r="DV146" s="201"/>
      <c r="DW146" s="201"/>
      <c r="DX146" s="201"/>
      <c r="DY146" s="201"/>
      <c r="DZ146" s="201"/>
      <c r="EA146" s="201"/>
      <c r="EB146" s="201"/>
      <c r="EC146" s="201"/>
      <c r="ED146" s="201"/>
      <c r="EE146" s="201"/>
      <c r="EF146" s="201"/>
      <c r="EG146" s="201"/>
      <c r="EH146" s="201"/>
    </row>
    <row r="147" spans="1:138" s="94" customFormat="1" ht="15" customHeight="1" thickBot="1">
      <c r="A147" s="111"/>
      <c r="B147" s="128">
        <v>0</v>
      </c>
      <c r="C147" s="129" t="s">
        <v>309</v>
      </c>
      <c r="D147" s="130"/>
      <c r="E147" s="131"/>
      <c r="F147" s="146" t="str">
        <f>IFERROR((G147/$G$218),"")</f>
        <v/>
      </c>
      <c r="G147" s="147">
        <f>SUM(G143:G146)</f>
        <v>0</v>
      </c>
      <c r="H147" s="147">
        <f>SUM(H143:H146)</f>
        <v>0</v>
      </c>
      <c r="I147" s="147">
        <f>SUM(I143:I146)</f>
        <v>0</v>
      </c>
      <c r="J147" s="147">
        <f>SUM(J143:J146)</f>
        <v>0</v>
      </c>
      <c r="K147" s="89"/>
      <c r="L147" s="90"/>
      <c r="M147" s="91"/>
      <c r="N147" s="92"/>
      <c r="O147" s="90"/>
      <c r="P147" s="91"/>
      <c r="Q147" s="92"/>
      <c r="R147" s="90"/>
      <c r="S147" s="91"/>
      <c r="T147" s="92"/>
      <c r="U147" s="90"/>
      <c r="V147" s="91"/>
      <c r="W147" s="92"/>
      <c r="X147" s="90"/>
      <c r="Y147" s="91"/>
      <c r="Z147" s="92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93"/>
      <c r="BR147" s="93"/>
      <c r="BS147" s="93"/>
      <c r="BT147" s="93"/>
      <c r="BU147" s="93"/>
      <c r="BV147" s="93"/>
      <c r="BW147" s="93"/>
      <c r="BX147" s="93"/>
      <c r="BY147" s="93"/>
      <c r="BZ147" s="93"/>
      <c r="CA147" s="93"/>
      <c r="CB147" s="93"/>
      <c r="CC147" s="93"/>
      <c r="CD147" s="93"/>
      <c r="CE147" s="93"/>
      <c r="CF147" s="93"/>
      <c r="CG147" s="93"/>
      <c r="CH147" s="93"/>
      <c r="CI147" s="93"/>
      <c r="CJ147" s="93"/>
      <c r="CK147" s="93"/>
      <c r="CL147" s="93"/>
      <c r="CM147" s="93"/>
      <c r="CN147" s="93"/>
      <c r="CO147" s="93"/>
      <c r="CP147" s="93"/>
      <c r="CQ147" s="93"/>
      <c r="CR147" s="93"/>
      <c r="CS147" s="93"/>
      <c r="CT147" s="93"/>
      <c r="CU147" s="93"/>
      <c r="CV147" s="93"/>
      <c r="CW147" s="93"/>
      <c r="CX147" s="93"/>
      <c r="CY147" s="93"/>
      <c r="CZ147" s="93"/>
      <c r="DA147" s="93"/>
      <c r="DB147" s="93"/>
      <c r="DC147" s="93"/>
      <c r="DD147" s="93"/>
      <c r="DE147" s="93"/>
      <c r="DF147" s="93"/>
      <c r="DG147" s="93"/>
      <c r="DH147" s="93"/>
      <c r="DI147" s="93"/>
      <c r="DJ147" s="93"/>
      <c r="DK147" s="93"/>
      <c r="DL147" s="93"/>
      <c r="DM147" s="93"/>
      <c r="DN147" s="93"/>
      <c r="DO147" s="93"/>
      <c r="DP147" s="93"/>
      <c r="DQ147" s="93"/>
      <c r="DR147" s="93"/>
      <c r="DS147" s="93"/>
      <c r="DT147" s="93"/>
      <c r="DU147" s="93"/>
      <c r="DV147" s="93"/>
      <c r="DW147" s="93"/>
      <c r="DX147" s="93"/>
      <c r="DY147" s="93"/>
      <c r="DZ147" s="93"/>
      <c r="EA147" s="93"/>
      <c r="EB147" s="93"/>
      <c r="EC147" s="93"/>
      <c r="ED147" s="93"/>
      <c r="EE147" s="93"/>
      <c r="EF147" s="93"/>
      <c r="EG147" s="93"/>
      <c r="EH147" s="93"/>
    </row>
    <row r="148" spans="1:138" ht="15" customHeight="1">
      <c r="A148" s="80"/>
      <c r="B148" s="165" t="s">
        <v>310</v>
      </c>
      <c r="C148" s="166" t="s">
        <v>311</v>
      </c>
      <c r="D148" s="180"/>
      <c r="E148" s="193"/>
      <c r="F148" s="136"/>
      <c r="G148" s="137"/>
      <c r="H148" s="123"/>
      <c r="I148" s="123"/>
      <c r="J148" s="124"/>
      <c r="K148" s="89"/>
      <c r="L148" s="90"/>
      <c r="M148" s="91"/>
      <c r="N148" s="92"/>
      <c r="O148" s="90"/>
      <c r="P148" s="91"/>
      <c r="Q148" s="92"/>
      <c r="R148" s="90"/>
      <c r="S148" s="91"/>
      <c r="T148" s="92"/>
      <c r="U148" s="90"/>
      <c r="V148" s="91"/>
      <c r="W148" s="92"/>
      <c r="X148" s="90"/>
      <c r="Y148" s="91"/>
      <c r="Z148" s="92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</row>
    <row r="149" spans="1:138" s="202" customFormat="1" ht="15" customHeight="1">
      <c r="A149" s="183"/>
      <c r="B149" s="144" t="s">
        <v>312</v>
      </c>
      <c r="C149" s="139" t="s">
        <v>313</v>
      </c>
      <c r="D149" s="194"/>
      <c r="E149" s="195"/>
      <c r="F149" s="99">
        <f t="shared" ref="F149:F151" si="12">IFERROR((G149/$E$11),"")</f>
        <v>0</v>
      </c>
      <c r="G149" s="196">
        <v>0</v>
      </c>
      <c r="H149" s="197">
        <v>0</v>
      </c>
      <c r="I149" s="197"/>
      <c r="J149" s="198"/>
      <c r="K149" s="89"/>
      <c r="L149" s="90"/>
      <c r="M149" s="91"/>
      <c r="N149" s="92"/>
      <c r="O149" s="90"/>
      <c r="P149" s="91"/>
      <c r="Q149" s="92"/>
      <c r="R149" s="90"/>
      <c r="S149" s="91"/>
      <c r="T149" s="92"/>
      <c r="U149" s="90"/>
      <c r="V149" s="91"/>
      <c r="W149" s="92"/>
      <c r="X149" s="90"/>
      <c r="Y149" s="91"/>
      <c r="Z149" s="92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200"/>
      <c r="BR149" s="201"/>
      <c r="BS149" s="201"/>
      <c r="BT149" s="201"/>
      <c r="BU149" s="201"/>
      <c r="BV149" s="201"/>
      <c r="BW149" s="201"/>
      <c r="BX149" s="201"/>
      <c r="BY149" s="201"/>
      <c r="BZ149" s="201"/>
      <c r="CA149" s="201"/>
      <c r="CB149" s="201"/>
      <c r="CC149" s="201"/>
      <c r="CD149" s="201"/>
      <c r="CE149" s="201"/>
      <c r="CF149" s="201"/>
      <c r="CG149" s="201"/>
      <c r="CH149" s="201"/>
      <c r="CI149" s="201"/>
      <c r="CJ149" s="201"/>
      <c r="CK149" s="201"/>
      <c r="CL149" s="201"/>
      <c r="CM149" s="201"/>
      <c r="CN149" s="201"/>
      <c r="CO149" s="201"/>
      <c r="CP149" s="201"/>
      <c r="CQ149" s="201"/>
      <c r="CR149" s="201"/>
      <c r="CS149" s="201"/>
      <c r="CT149" s="201"/>
      <c r="CU149" s="201"/>
      <c r="CV149" s="201"/>
      <c r="CW149" s="201"/>
      <c r="CX149" s="201"/>
      <c r="CY149" s="201"/>
      <c r="CZ149" s="201"/>
      <c r="DA149" s="201"/>
      <c r="DB149" s="201"/>
      <c r="DC149" s="201"/>
      <c r="DD149" s="201"/>
      <c r="DE149" s="201"/>
      <c r="DF149" s="201"/>
      <c r="DG149" s="201"/>
      <c r="DH149" s="201"/>
      <c r="DI149" s="201"/>
      <c r="DJ149" s="201"/>
      <c r="DK149" s="201"/>
      <c r="DL149" s="201"/>
      <c r="DM149" s="201"/>
      <c r="DN149" s="201"/>
      <c r="DO149" s="201"/>
      <c r="DP149" s="201"/>
      <c r="DQ149" s="201"/>
      <c r="DR149" s="201"/>
      <c r="DS149" s="201"/>
      <c r="DT149" s="201"/>
      <c r="DU149" s="201"/>
      <c r="DV149" s="201"/>
      <c r="DW149" s="201"/>
      <c r="DX149" s="201"/>
      <c r="DY149" s="201"/>
      <c r="DZ149" s="201"/>
      <c r="EA149" s="201"/>
      <c r="EB149" s="201"/>
      <c r="EC149" s="201"/>
      <c r="ED149" s="201"/>
      <c r="EE149" s="201"/>
      <c r="EF149" s="201"/>
      <c r="EG149" s="201"/>
      <c r="EH149" s="201"/>
    </row>
    <row r="150" spans="1:138" s="202" customFormat="1" ht="15" customHeight="1">
      <c r="A150" s="80"/>
      <c r="B150" s="144" t="s">
        <v>314</v>
      </c>
      <c r="C150" s="139" t="s">
        <v>315</v>
      </c>
      <c r="D150" s="140"/>
      <c r="E150" s="149"/>
      <c r="F150" s="99">
        <f t="shared" si="12"/>
        <v>0</v>
      </c>
      <c r="G150" s="148">
        <v>0</v>
      </c>
      <c r="H150" s="215">
        <v>0</v>
      </c>
      <c r="I150" s="215"/>
      <c r="J150" s="216"/>
      <c r="K150" s="89"/>
      <c r="L150" s="90"/>
      <c r="M150" s="91"/>
      <c r="N150" s="92"/>
      <c r="O150" s="90"/>
      <c r="P150" s="91"/>
      <c r="Q150" s="92"/>
      <c r="R150" s="90"/>
      <c r="S150" s="91"/>
      <c r="T150" s="92"/>
      <c r="U150" s="90"/>
      <c r="V150" s="91"/>
      <c r="W150" s="92"/>
      <c r="X150" s="90"/>
      <c r="Y150" s="91"/>
      <c r="Z150" s="92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200"/>
      <c r="BR150" s="201"/>
      <c r="BS150" s="201"/>
      <c r="BT150" s="201"/>
      <c r="BU150" s="201"/>
      <c r="BV150" s="201"/>
      <c r="BW150" s="201"/>
      <c r="BX150" s="201"/>
      <c r="BY150" s="201"/>
      <c r="BZ150" s="201"/>
      <c r="CA150" s="201"/>
      <c r="CB150" s="201"/>
      <c r="CC150" s="201"/>
      <c r="CD150" s="201"/>
      <c r="CE150" s="201"/>
      <c r="CF150" s="201"/>
      <c r="CG150" s="201"/>
      <c r="CH150" s="201"/>
      <c r="CI150" s="201"/>
      <c r="CJ150" s="201"/>
      <c r="CK150" s="201"/>
      <c r="CL150" s="201"/>
      <c r="CM150" s="201"/>
      <c r="CN150" s="201"/>
      <c r="CO150" s="201"/>
      <c r="CP150" s="201"/>
      <c r="CQ150" s="201"/>
      <c r="CR150" s="201"/>
      <c r="CS150" s="201"/>
      <c r="CT150" s="201"/>
      <c r="CU150" s="201"/>
      <c r="CV150" s="201"/>
      <c r="CW150" s="201"/>
      <c r="CX150" s="201"/>
      <c r="CY150" s="201"/>
      <c r="CZ150" s="201"/>
      <c r="DA150" s="201"/>
      <c r="DB150" s="201"/>
      <c r="DC150" s="201"/>
      <c r="DD150" s="201"/>
      <c r="DE150" s="201"/>
      <c r="DF150" s="201"/>
      <c r="DG150" s="201"/>
      <c r="DH150" s="201"/>
      <c r="DI150" s="201"/>
      <c r="DJ150" s="201"/>
      <c r="DK150" s="201"/>
      <c r="DL150" s="201"/>
      <c r="DM150" s="201"/>
      <c r="DN150" s="201"/>
      <c r="DO150" s="201"/>
      <c r="DP150" s="201"/>
      <c r="DQ150" s="201"/>
      <c r="DR150" s="201"/>
      <c r="DS150" s="201"/>
      <c r="DT150" s="201"/>
      <c r="DU150" s="201"/>
      <c r="DV150" s="201"/>
      <c r="DW150" s="201"/>
      <c r="DX150" s="201"/>
      <c r="DY150" s="201"/>
      <c r="DZ150" s="201"/>
      <c r="EA150" s="201"/>
      <c r="EB150" s="201"/>
      <c r="EC150" s="201"/>
      <c r="ED150" s="201"/>
      <c r="EE150" s="201"/>
      <c r="EF150" s="201"/>
      <c r="EG150" s="201"/>
      <c r="EH150" s="201"/>
    </row>
    <row r="151" spans="1:138" s="229" customFormat="1" ht="15" thickBot="1">
      <c r="A151" s="80"/>
      <c r="B151" s="205" t="s">
        <v>316</v>
      </c>
      <c r="C151" s="104" t="s">
        <v>317</v>
      </c>
      <c r="D151" s="105"/>
      <c r="E151" s="176"/>
      <c r="F151" s="107">
        <f t="shared" si="12"/>
        <v>0</v>
      </c>
      <c r="G151" s="161">
        <v>0</v>
      </c>
      <c r="H151" s="177">
        <v>0</v>
      </c>
      <c r="I151" s="177"/>
      <c r="J151" s="178"/>
      <c r="K151" s="199"/>
      <c r="L151" s="1"/>
      <c r="M151" s="2"/>
      <c r="N151" s="2"/>
      <c r="O151" s="1"/>
      <c r="P151" s="2"/>
      <c r="Q151" s="2"/>
      <c r="R151" s="1"/>
      <c r="S151" s="2"/>
      <c r="T151" s="2"/>
      <c r="U151" s="1"/>
      <c r="V151" s="2"/>
      <c r="W151" s="2"/>
      <c r="X151" s="1"/>
      <c r="Y151" s="2"/>
      <c r="Z151" s="2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227"/>
      <c r="BR151" s="228"/>
      <c r="BS151" s="228"/>
      <c r="BT151" s="228"/>
      <c r="BU151" s="228"/>
      <c r="BV151" s="228"/>
      <c r="BW151" s="228"/>
      <c r="BX151" s="228"/>
      <c r="BY151" s="228"/>
      <c r="BZ151" s="228"/>
      <c r="CA151" s="228"/>
      <c r="CB151" s="228"/>
      <c r="CC151" s="228"/>
      <c r="CD151" s="228"/>
      <c r="CE151" s="228"/>
      <c r="CF151" s="228"/>
      <c r="CG151" s="228"/>
      <c r="CH151" s="228"/>
      <c r="CI151" s="228"/>
      <c r="CJ151" s="228"/>
      <c r="CK151" s="228"/>
      <c r="CL151" s="228"/>
      <c r="CM151" s="228"/>
      <c r="CN151" s="228"/>
      <c r="CO151" s="228"/>
      <c r="CP151" s="228"/>
      <c r="CQ151" s="228"/>
      <c r="CR151" s="228"/>
      <c r="CS151" s="228"/>
      <c r="CT151" s="228"/>
      <c r="CU151" s="228"/>
      <c r="CV151" s="228"/>
      <c r="CW151" s="228"/>
      <c r="CX151" s="228"/>
      <c r="CY151" s="228"/>
      <c r="CZ151" s="228"/>
      <c r="DA151" s="228"/>
      <c r="DB151" s="228"/>
      <c r="DC151" s="228"/>
      <c r="DD151" s="228"/>
      <c r="DE151" s="228"/>
      <c r="DF151" s="228"/>
      <c r="DG151" s="228"/>
      <c r="DH151" s="228"/>
      <c r="DI151" s="228"/>
      <c r="DJ151" s="228"/>
      <c r="DK151" s="228"/>
      <c r="DL151" s="228"/>
      <c r="DM151" s="228"/>
      <c r="DN151" s="228"/>
      <c r="DO151" s="228"/>
      <c r="DP151" s="228"/>
      <c r="DQ151" s="228"/>
      <c r="DR151" s="228"/>
      <c r="DS151" s="228"/>
      <c r="DT151" s="228"/>
      <c r="DU151" s="228"/>
      <c r="DV151" s="228"/>
      <c r="DW151" s="228"/>
      <c r="DX151" s="228"/>
      <c r="DY151" s="228"/>
      <c r="DZ151" s="228"/>
      <c r="EA151" s="228"/>
      <c r="EB151" s="228"/>
      <c r="EC151" s="228"/>
      <c r="ED151" s="228"/>
      <c r="EE151" s="228"/>
      <c r="EF151" s="228"/>
      <c r="EG151" s="228"/>
      <c r="EH151" s="228"/>
    </row>
    <row r="152" spans="1:138" s="94" customFormat="1" ht="15" customHeight="1" thickBot="1">
      <c r="A152" s="111"/>
      <c r="B152" s="128">
        <v>0</v>
      </c>
      <c r="C152" s="129" t="s">
        <v>318</v>
      </c>
      <c r="D152" s="97"/>
      <c r="E152" s="131"/>
      <c r="F152" s="146" t="str">
        <f>IFERROR((G152/$G$218),"")</f>
        <v/>
      </c>
      <c r="G152" s="147">
        <f>SUM(G149:G151)</f>
        <v>0</v>
      </c>
      <c r="H152" s="147">
        <f>SUM(H149:H151)</f>
        <v>0</v>
      </c>
      <c r="I152" s="147">
        <f>SUM(I149:I151)</f>
        <v>0</v>
      </c>
      <c r="J152" s="147">
        <f>SUM(J149:J151)</f>
        <v>0</v>
      </c>
      <c r="K152" s="89"/>
      <c r="L152" s="90"/>
      <c r="M152" s="91"/>
      <c r="N152" s="92"/>
      <c r="O152" s="90"/>
      <c r="P152" s="91"/>
      <c r="Q152" s="92"/>
      <c r="R152" s="90"/>
      <c r="S152" s="91"/>
      <c r="T152" s="92"/>
      <c r="U152" s="90"/>
      <c r="V152" s="91"/>
      <c r="W152" s="92"/>
      <c r="X152" s="90"/>
      <c r="Y152" s="91"/>
      <c r="Z152" s="92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93"/>
      <c r="BR152" s="93"/>
      <c r="BS152" s="93"/>
      <c r="BT152" s="93"/>
      <c r="BU152" s="93"/>
      <c r="BV152" s="93"/>
      <c r="BW152" s="93"/>
      <c r="BX152" s="93"/>
      <c r="BY152" s="93"/>
      <c r="BZ152" s="93"/>
      <c r="CA152" s="93"/>
      <c r="CB152" s="93"/>
      <c r="CC152" s="93"/>
      <c r="CD152" s="93"/>
      <c r="CE152" s="93"/>
      <c r="CF152" s="93"/>
      <c r="CG152" s="93"/>
      <c r="CH152" s="93"/>
      <c r="CI152" s="93"/>
      <c r="CJ152" s="93"/>
      <c r="CK152" s="93"/>
      <c r="CL152" s="93"/>
      <c r="CM152" s="93"/>
      <c r="CN152" s="93"/>
      <c r="CO152" s="93"/>
      <c r="CP152" s="93"/>
      <c r="CQ152" s="93"/>
      <c r="CR152" s="93"/>
      <c r="CS152" s="93"/>
      <c r="CT152" s="93"/>
      <c r="CU152" s="93"/>
      <c r="CV152" s="93"/>
      <c r="CW152" s="93"/>
      <c r="CX152" s="93"/>
      <c r="CY152" s="93"/>
      <c r="CZ152" s="93"/>
      <c r="DA152" s="93"/>
      <c r="DB152" s="93"/>
      <c r="DC152" s="93"/>
      <c r="DD152" s="93"/>
      <c r="DE152" s="93"/>
      <c r="DF152" s="93"/>
      <c r="DG152" s="93"/>
      <c r="DH152" s="93"/>
      <c r="DI152" s="93"/>
      <c r="DJ152" s="93"/>
      <c r="DK152" s="93"/>
      <c r="DL152" s="93"/>
      <c r="DM152" s="93"/>
      <c r="DN152" s="93"/>
      <c r="DO152" s="93"/>
      <c r="DP152" s="93"/>
      <c r="DQ152" s="93"/>
      <c r="DR152" s="93"/>
      <c r="DS152" s="93"/>
      <c r="DT152" s="93"/>
      <c r="DU152" s="93"/>
      <c r="DV152" s="93"/>
      <c r="DW152" s="93"/>
      <c r="DX152" s="93"/>
      <c r="DY152" s="93"/>
      <c r="DZ152" s="93"/>
      <c r="EA152" s="93"/>
      <c r="EB152" s="93"/>
      <c r="EC152" s="93"/>
      <c r="ED152" s="93"/>
      <c r="EE152" s="93"/>
      <c r="EF152" s="93"/>
      <c r="EG152" s="93"/>
      <c r="EH152" s="93"/>
    </row>
    <row r="153" spans="1:138" ht="15" customHeight="1">
      <c r="A153" s="80"/>
      <c r="B153" s="240" t="s">
        <v>319</v>
      </c>
      <c r="C153" s="192" t="s">
        <v>320</v>
      </c>
      <c r="D153" s="180"/>
      <c r="E153" s="193"/>
      <c r="F153" s="241"/>
      <c r="G153" s="137"/>
      <c r="H153" s="123"/>
      <c r="I153" s="123"/>
      <c r="J153" s="124"/>
      <c r="K153" s="89"/>
      <c r="L153" s="90"/>
      <c r="M153" s="91"/>
      <c r="N153" s="92"/>
      <c r="O153" s="90"/>
      <c r="P153" s="91"/>
      <c r="Q153" s="92"/>
      <c r="R153" s="90"/>
      <c r="S153" s="91"/>
      <c r="T153" s="92"/>
      <c r="U153" s="90"/>
      <c r="V153" s="91"/>
      <c r="W153" s="92"/>
      <c r="X153" s="90"/>
      <c r="Y153" s="91"/>
      <c r="Z153" s="92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</row>
    <row r="154" spans="1:138" ht="15" customHeight="1" thickBot="1">
      <c r="A154" s="80"/>
      <c r="B154" s="205" t="s">
        <v>321</v>
      </c>
      <c r="C154" s="104" t="s">
        <v>322</v>
      </c>
      <c r="D154" s="105"/>
      <c r="E154" s="176"/>
      <c r="F154" s="239">
        <f t="shared" ref="F154" si="13">IFERROR((G154/$E$11),"")</f>
        <v>0</v>
      </c>
      <c r="G154" s="161">
        <v>0</v>
      </c>
      <c r="H154" s="177">
        <v>175141</v>
      </c>
      <c r="I154" s="177"/>
      <c r="J154" s="178"/>
      <c r="K154" s="89"/>
      <c r="L154" s="90"/>
      <c r="M154" s="91"/>
      <c r="N154" s="92"/>
      <c r="O154" s="90"/>
      <c r="P154" s="91"/>
      <c r="Q154" s="92"/>
      <c r="R154" s="90"/>
      <c r="S154" s="91"/>
      <c r="T154" s="92"/>
      <c r="U154" s="90"/>
      <c r="V154" s="91"/>
      <c r="W154" s="92"/>
      <c r="X154" s="90"/>
      <c r="Y154" s="91"/>
      <c r="Z154" s="92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</row>
    <row r="155" spans="1:138" ht="15" customHeight="1" thickBot="1">
      <c r="A155" s="111"/>
      <c r="B155" s="128">
        <v>7.6152051917367193E-3</v>
      </c>
      <c r="C155" s="129" t="s">
        <v>323</v>
      </c>
      <c r="D155" s="130"/>
      <c r="E155" s="131"/>
      <c r="F155" s="146" t="str">
        <f>IFERROR((G155/$G$218),"")</f>
        <v/>
      </c>
      <c r="G155" s="147">
        <f>SUM(G154:G154)</f>
        <v>0</v>
      </c>
      <c r="H155" s="147">
        <f>SUM(H154:H154)</f>
        <v>175141</v>
      </c>
      <c r="I155" s="147">
        <f>SUM(I154:I154)</f>
        <v>0</v>
      </c>
      <c r="J155" s="147">
        <f>SUM(J154:J154)</f>
        <v>0</v>
      </c>
      <c r="K155" s="89"/>
      <c r="L155" s="90"/>
      <c r="M155" s="91"/>
      <c r="N155" s="92"/>
      <c r="O155" s="90"/>
      <c r="P155" s="91"/>
      <c r="Q155" s="92"/>
      <c r="R155" s="90"/>
      <c r="S155" s="91"/>
      <c r="T155" s="92"/>
      <c r="U155" s="90"/>
      <c r="V155" s="91"/>
      <c r="W155" s="92"/>
      <c r="X155" s="90"/>
      <c r="Y155" s="91"/>
      <c r="Z155" s="92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</row>
    <row r="156" spans="1:138" ht="15" customHeight="1">
      <c r="A156" s="80"/>
      <c r="B156" s="240" t="s">
        <v>324</v>
      </c>
      <c r="C156" s="192" t="s">
        <v>325</v>
      </c>
      <c r="D156" s="180"/>
      <c r="E156" s="193"/>
      <c r="F156" s="241"/>
      <c r="G156" s="137"/>
      <c r="H156" s="123"/>
      <c r="I156" s="123"/>
      <c r="J156" s="124"/>
      <c r="K156" s="89"/>
      <c r="L156" s="90"/>
      <c r="M156" s="91"/>
      <c r="N156" s="92"/>
      <c r="O156" s="90"/>
      <c r="P156" s="91"/>
      <c r="Q156" s="92"/>
      <c r="R156" s="90"/>
      <c r="S156" s="91"/>
      <c r="T156" s="92"/>
      <c r="U156" s="90"/>
      <c r="V156" s="91"/>
      <c r="W156" s="92"/>
      <c r="X156" s="90"/>
      <c r="Y156" s="91"/>
      <c r="Z156" s="92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</row>
    <row r="157" spans="1:138" ht="15" customHeight="1">
      <c r="A157" s="80"/>
      <c r="B157" s="144" t="s">
        <v>326</v>
      </c>
      <c r="C157" s="139" t="s">
        <v>327</v>
      </c>
      <c r="D157" s="140"/>
      <c r="E157" s="149"/>
      <c r="F157" s="99">
        <f t="shared" ref="F157:F162" si="14">IFERROR((G157/$E$11),"")</f>
        <v>0</v>
      </c>
      <c r="G157" s="148">
        <v>0</v>
      </c>
      <c r="H157" s="215">
        <v>951959</v>
      </c>
      <c r="I157" s="215"/>
      <c r="J157" s="216"/>
      <c r="K157" s="89"/>
      <c r="L157" s="90"/>
      <c r="M157" s="91"/>
      <c r="N157" s="92"/>
      <c r="O157" s="90"/>
      <c r="P157" s="91"/>
      <c r="Q157" s="92"/>
      <c r="R157" s="90"/>
      <c r="S157" s="91"/>
      <c r="T157" s="92"/>
      <c r="U157" s="90"/>
      <c r="V157" s="91"/>
      <c r="W157" s="92"/>
      <c r="X157" s="90"/>
      <c r="Y157" s="91"/>
      <c r="Z157" s="92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</row>
    <row r="158" spans="1:138" ht="15" customHeight="1">
      <c r="A158" s="80"/>
      <c r="B158" s="203" t="s">
        <v>328</v>
      </c>
      <c r="C158" s="153" t="s">
        <v>329</v>
      </c>
      <c r="D158" s="140"/>
      <c r="E158" s="219"/>
      <c r="F158" s="99">
        <f t="shared" si="14"/>
        <v>0</v>
      </c>
      <c r="G158" s="145">
        <v>0</v>
      </c>
      <c r="H158" s="220" t="s">
        <v>330</v>
      </c>
      <c r="I158" s="220"/>
      <c r="J158" s="221"/>
      <c r="K158" s="89"/>
      <c r="L158" s="90"/>
      <c r="M158" s="91"/>
      <c r="N158" s="92"/>
      <c r="O158" s="90"/>
      <c r="P158" s="91"/>
      <c r="Q158" s="92"/>
      <c r="R158" s="90"/>
      <c r="S158" s="91"/>
      <c r="T158" s="92"/>
      <c r="U158" s="90"/>
      <c r="V158" s="91"/>
      <c r="W158" s="92"/>
      <c r="X158" s="90"/>
      <c r="Y158" s="91"/>
      <c r="Z158" s="92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</row>
    <row r="159" spans="1:138" ht="15" customHeight="1">
      <c r="A159" s="80"/>
      <c r="B159" s="144" t="s">
        <v>331</v>
      </c>
      <c r="C159" s="139" t="s">
        <v>332</v>
      </c>
      <c r="D159" s="140"/>
      <c r="E159" s="149"/>
      <c r="F159" s="99">
        <f t="shared" si="14"/>
        <v>0</v>
      </c>
      <c r="G159" s="148">
        <v>0</v>
      </c>
      <c r="H159" s="220" t="s">
        <v>330</v>
      </c>
      <c r="I159" s="215"/>
      <c r="J159" s="216"/>
      <c r="K159" s="89"/>
      <c r="L159" s="90"/>
      <c r="M159" s="91"/>
      <c r="N159" s="92"/>
      <c r="O159" s="90"/>
      <c r="P159" s="91"/>
      <c r="Q159" s="92"/>
      <c r="R159" s="90"/>
      <c r="S159" s="91"/>
      <c r="T159" s="92"/>
      <c r="U159" s="90"/>
      <c r="V159" s="91"/>
      <c r="W159" s="92"/>
      <c r="X159" s="90"/>
      <c r="Y159" s="91"/>
      <c r="Z159" s="92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</row>
    <row r="160" spans="1:138" ht="15" customHeight="1">
      <c r="A160" s="80"/>
      <c r="B160" s="144" t="s">
        <v>333</v>
      </c>
      <c r="C160" s="139" t="s">
        <v>334</v>
      </c>
      <c r="D160" s="140"/>
      <c r="E160" s="149"/>
      <c r="F160" s="99">
        <f t="shared" si="14"/>
        <v>0</v>
      </c>
      <c r="G160" s="148">
        <v>0</v>
      </c>
      <c r="H160" s="220" t="s">
        <v>330</v>
      </c>
      <c r="I160" s="215"/>
      <c r="J160" s="216"/>
      <c r="K160" s="89"/>
      <c r="L160" s="90"/>
      <c r="M160" s="91"/>
      <c r="N160" s="92"/>
      <c r="O160" s="90"/>
      <c r="P160" s="91"/>
      <c r="Q160" s="92"/>
      <c r="R160" s="90"/>
      <c r="S160" s="91"/>
      <c r="T160" s="92"/>
      <c r="U160" s="90"/>
      <c r="V160" s="91"/>
      <c r="W160" s="92"/>
      <c r="X160" s="90"/>
      <c r="Y160" s="91"/>
      <c r="Z160" s="92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</row>
    <row r="161" spans="1:138" ht="15" customHeight="1">
      <c r="A161" s="80"/>
      <c r="B161" s="203" t="s">
        <v>335</v>
      </c>
      <c r="C161" s="153" t="s">
        <v>336</v>
      </c>
      <c r="D161" s="140"/>
      <c r="E161" s="219"/>
      <c r="F161" s="99">
        <f t="shared" si="14"/>
        <v>0</v>
      </c>
      <c r="G161" s="145">
        <v>0</v>
      </c>
      <c r="H161" s="220" t="s">
        <v>330</v>
      </c>
      <c r="I161" s="220"/>
      <c r="J161" s="221"/>
      <c r="K161" s="89"/>
      <c r="L161" s="90"/>
      <c r="M161" s="91"/>
      <c r="N161" s="92"/>
      <c r="O161" s="90"/>
      <c r="P161" s="91"/>
      <c r="Q161" s="92"/>
      <c r="R161" s="90"/>
      <c r="S161" s="91"/>
      <c r="T161" s="92"/>
      <c r="U161" s="90"/>
      <c r="V161" s="91"/>
      <c r="W161" s="92"/>
      <c r="X161" s="90"/>
      <c r="Y161" s="91"/>
      <c r="Z161" s="92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</row>
    <row r="162" spans="1:138" ht="15" customHeight="1" thickBot="1">
      <c r="A162" s="80"/>
      <c r="B162" s="205" t="s">
        <v>337</v>
      </c>
      <c r="C162" s="242" t="s">
        <v>338</v>
      </c>
      <c r="D162" s="105"/>
      <c r="E162" s="237"/>
      <c r="F162" s="239">
        <f t="shared" si="14"/>
        <v>0</v>
      </c>
      <c r="G162" s="161">
        <v>0</v>
      </c>
      <c r="H162" s="220" t="s">
        <v>330</v>
      </c>
      <c r="I162" s="177"/>
      <c r="J162" s="178"/>
      <c r="K162" s="89"/>
      <c r="L162" s="90"/>
      <c r="M162" s="91"/>
      <c r="N162" s="92"/>
      <c r="O162" s="90"/>
      <c r="P162" s="91"/>
      <c r="Q162" s="92"/>
      <c r="R162" s="90"/>
      <c r="S162" s="91"/>
      <c r="T162" s="92"/>
      <c r="U162" s="90"/>
      <c r="V162" s="91"/>
      <c r="W162" s="92"/>
      <c r="X162" s="90"/>
      <c r="Y162" s="91"/>
      <c r="Z162" s="92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</row>
    <row r="163" spans="1:138" ht="15" customHeight="1" thickBot="1">
      <c r="A163" s="111"/>
      <c r="B163" s="112">
        <v>4.1391582320076371E-2</v>
      </c>
      <c r="C163" s="113" t="s">
        <v>339</v>
      </c>
      <c r="D163" s="114"/>
      <c r="E163" s="131"/>
      <c r="F163" s="116" t="str">
        <f>IFERROR((G163/$G$218),"")</f>
        <v/>
      </c>
      <c r="G163" s="207">
        <f>SUM(G157:G162)</f>
        <v>0</v>
      </c>
      <c r="H163" s="207">
        <f>SUM(H157:H162)</f>
        <v>951959</v>
      </c>
      <c r="I163" s="207">
        <f>SUM(I157:I162)</f>
        <v>0</v>
      </c>
      <c r="J163" s="207">
        <f>SUM(J157:J162)</f>
        <v>0</v>
      </c>
      <c r="K163" s="89"/>
      <c r="L163" s="90"/>
      <c r="M163" s="91"/>
      <c r="N163" s="92"/>
      <c r="O163" s="90"/>
      <c r="P163" s="91"/>
      <c r="Q163" s="92"/>
      <c r="R163" s="90"/>
      <c r="S163" s="91"/>
      <c r="T163" s="92"/>
      <c r="U163" s="90"/>
      <c r="V163" s="91"/>
      <c r="W163" s="92"/>
      <c r="X163" s="90"/>
      <c r="Y163" s="91"/>
      <c r="Z163" s="92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</row>
    <row r="164" spans="1:138" ht="15" customHeight="1">
      <c r="A164" s="80"/>
      <c r="B164" s="165" t="s">
        <v>340</v>
      </c>
      <c r="C164" s="166" t="s">
        <v>341</v>
      </c>
      <c r="D164" s="180"/>
      <c r="E164" s="193"/>
      <c r="F164" s="136"/>
      <c r="G164" s="137"/>
      <c r="H164" s="123"/>
      <c r="I164" s="123"/>
      <c r="J164" s="124"/>
      <c r="K164" s="89"/>
      <c r="L164" s="90"/>
      <c r="M164" s="91"/>
      <c r="N164" s="92"/>
      <c r="O164" s="90"/>
      <c r="P164" s="91"/>
      <c r="Q164" s="92"/>
      <c r="R164" s="90"/>
      <c r="S164" s="91"/>
      <c r="T164" s="92"/>
      <c r="U164" s="90"/>
      <c r="V164" s="91"/>
      <c r="W164" s="92"/>
      <c r="X164" s="90"/>
      <c r="Y164" s="91"/>
      <c r="Z164" s="92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</row>
    <row r="165" spans="1:138" s="202" customFormat="1" ht="15" customHeight="1">
      <c r="A165" s="80"/>
      <c r="B165" s="144" t="s">
        <v>342</v>
      </c>
      <c r="C165" s="139" t="s">
        <v>343</v>
      </c>
      <c r="D165" s="140"/>
      <c r="E165" s="149"/>
      <c r="F165" s="99">
        <f t="shared" ref="F165:F170" si="15">IFERROR((G165/$E$11),"")</f>
        <v>0</v>
      </c>
      <c r="G165" s="148">
        <v>0</v>
      </c>
      <c r="H165" s="215" t="s">
        <v>344</v>
      </c>
      <c r="I165" s="215"/>
      <c r="J165" s="216"/>
      <c r="K165" s="89"/>
      <c r="L165" s="90"/>
      <c r="M165" s="91"/>
      <c r="N165" s="92"/>
      <c r="O165" s="90"/>
      <c r="P165" s="91"/>
      <c r="Q165" s="92"/>
      <c r="R165" s="90"/>
      <c r="S165" s="91"/>
      <c r="T165" s="92"/>
      <c r="U165" s="90"/>
      <c r="V165" s="91"/>
      <c r="W165" s="92"/>
      <c r="X165" s="90"/>
      <c r="Y165" s="91"/>
      <c r="Z165" s="92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200"/>
      <c r="BR165" s="201"/>
      <c r="BS165" s="201"/>
      <c r="BT165" s="201"/>
      <c r="BU165" s="201"/>
      <c r="BV165" s="201"/>
      <c r="BW165" s="201"/>
      <c r="BX165" s="201"/>
      <c r="BY165" s="201"/>
      <c r="BZ165" s="201"/>
      <c r="CA165" s="201"/>
      <c r="CB165" s="201"/>
      <c r="CC165" s="201"/>
      <c r="CD165" s="201"/>
      <c r="CE165" s="201"/>
      <c r="CF165" s="201"/>
      <c r="CG165" s="201"/>
      <c r="CH165" s="201"/>
      <c r="CI165" s="201"/>
      <c r="CJ165" s="201"/>
      <c r="CK165" s="201"/>
      <c r="CL165" s="201"/>
      <c r="CM165" s="201"/>
      <c r="CN165" s="201"/>
      <c r="CO165" s="201"/>
      <c r="CP165" s="201"/>
      <c r="CQ165" s="201"/>
      <c r="CR165" s="201"/>
      <c r="CS165" s="201"/>
      <c r="CT165" s="201"/>
      <c r="CU165" s="201"/>
      <c r="CV165" s="201"/>
      <c r="CW165" s="201"/>
      <c r="CX165" s="201"/>
      <c r="CY165" s="201"/>
      <c r="CZ165" s="201"/>
      <c r="DA165" s="201"/>
      <c r="DB165" s="201"/>
      <c r="DC165" s="201"/>
      <c r="DD165" s="201"/>
      <c r="DE165" s="201"/>
      <c r="DF165" s="201"/>
      <c r="DG165" s="201"/>
      <c r="DH165" s="201"/>
      <c r="DI165" s="201"/>
      <c r="DJ165" s="201"/>
      <c r="DK165" s="201"/>
      <c r="DL165" s="201"/>
      <c r="DM165" s="201"/>
      <c r="DN165" s="201"/>
      <c r="DO165" s="201"/>
      <c r="DP165" s="201"/>
      <c r="DQ165" s="201"/>
      <c r="DR165" s="201"/>
      <c r="DS165" s="201"/>
      <c r="DT165" s="201"/>
      <c r="DU165" s="201"/>
      <c r="DV165" s="201"/>
      <c r="DW165" s="201"/>
      <c r="DX165" s="201"/>
      <c r="DY165" s="201"/>
      <c r="DZ165" s="201"/>
      <c r="EA165" s="201"/>
      <c r="EB165" s="201"/>
      <c r="EC165" s="201"/>
      <c r="ED165" s="201"/>
      <c r="EE165" s="201"/>
      <c r="EF165" s="201"/>
      <c r="EG165" s="201"/>
      <c r="EH165" s="201"/>
    </row>
    <row r="166" spans="1:138" s="202" customFormat="1" ht="15" customHeight="1">
      <c r="A166" s="183"/>
      <c r="B166" s="144" t="s">
        <v>345</v>
      </c>
      <c r="C166" s="139" t="s">
        <v>346</v>
      </c>
      <c r="D166" s="194"/>
      <c r="E166" s="195"/>
      <c r="F166" s="99">
        <f t="shared" si="15"/>
        <v>0</v>
      </c>
      <c r="G166" s="196">
        <v>0</v>
      </c>
      <c r="H166" s="197">
        <v>3048562</v>
      </c>
      <c r="I166" s="197"/>
      <c r="J166" s="198"/>
      <c r="K166" s="89"/>
      <c r="L166" s="90"/>
      <c r="M166" s="91"/>
      <c r="N166" s="92"/>
      <c r="O166" s="90"/>
      <c r="P166" s="91"/>
      <c r="Q166" s="92"/>
      <c r="R166" s="90"/>
      <c r="S166" s="91"/>
      <c r="T166" s="92"/>
      <c r="U166" s="90"/>
      <c r="V166" s="91"/>
      <c r="W166" s="92"/>
      <c r="X166" s="90"/>
      <c r="Y166" s="91"/>
      <c r="Z166" s="92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200"/>
      <c r="BR166" s="201"/>
      <c r="BS166" s="201"/>
      <c r="BT166" s="201"/>
      <c r="BU166" s="201"/>
      <c r="BV166" s="201"/>
      <c r="BW166" s="201"/>
      <c r="BX166" s="201"/>
      <c r="BY166" s="201"/>
      <c r="BZ166" s="201"/>
      <c r="CA166" s="201"/>
      <c r="CB166" s="201"/>
      <c r="CC166" s="201"/>
      <c r="CD166" s="201"/>
      <c r="CE166" s="201"/>
      <c r="CF166" s="201"/>
      <c r="CG166" s="201"/>
      <c r="CH166" s="201"/>
      <c r="CI166" s="201"/>
      <c r="CJ166" s="201"/>
      <c r="CK166" s="201"/>
      <c r="CL166" s="201"/>
      <c r="CM166" s="201"/>
      <c r="CN166" s="201"/>
      <c r="CO166" s="201"/>
      <c r="CP166" s="201"/>
      <c r="CQ166" s="201"/>
      <c r="CR166" s="201"/>
      <c r="CS166" s="201"/>
      <c r="CT166" s="201"/>
      <c r="CU166" s="201"/>
      <c r="CV166" s="201"/>
      <c r="CW166" s="201"/>
      <c r="CX166" s="201"/>
      <c r="CY166" s="201"/>
      <c r="CZ166" s="201"/>
      <c r="DA166" s="201"/>
      <c r="DB166" s="201"/>
      <c r="DC166" s="201"/>
      <c r="DD166" s="201"/>
      <c r="DE166" s="201"/>
      <c r="DF166" s="201"/>
      <c r="DG166" s="201"/>
      <c r="DH166" s="201"/>
      <c r="DI166" s="201"/>
      <c r="DJ166" s="201"/>
      <c r="DK166" s="201"/>
      <c r="DL166" s="201"/>
      <c r="DM166" s="201"/>
      <c r="DN166" s="201"/>
      <c r="DO166" s="201"/>
      <c r="DP166" s="201"/>
      <c r="DQ166" s="201"/>
      <c r="DR166" s="201"/>
      <c r="DS166" s="201"/>
      <c r="DT166" s="201"/>
      <c r="DU166" s="201"/>
      <c r="DV166" s="201"/>
      <c r="DW166" s="201"/>
      <c r="DX166" s="201"/>
      <c r="DY166" s="201"/>
      <c r="DZ166" s="201"/>
      <c r="EA166" s="201"/>
      <c r="EB166" s="201"/>
      <c r="EC166" s="201"/>
      <c r="ED166" s="201"/>
      <c r="EE166" s="201"/>
      <c r="EF166" s="201"/>
      <c r="EG166" s="201"/>
      <c r="EH166" s="201"/>
    </row>
    <row r="167" spans="1:138" s="202" customFormat="1">
      <c r="A167" s="183"/>
      <c r="B167" s="144" t="s">
        <v>347</v>
      </c>
      <c r="C167" s="139" t="s">
        <v>348</v>
      </c>
      <c r="D167" s="194"/>
      <c r="E167" s="195"/>
      <c r="F167" s="99">
        <f t="shared" si="15"/>
        <v>0</v>
      </c>
      <c r="G167" s="196">
        <v>0</v>
      </c>
      <c r="H167" s="215" t="s">
        <v>344</v>
      </c>
      <c r="I167" s="197"/>
      <c r="J167" s="198"/>
      <c r="K167" s="199"/>
      <c r="L167" s="1"/>
      <c r="M167" s="2"/>
      <c r="N167" s="2"/>
      <c r="O167" s="1"/>
      <c r="P167" s="2"/>
      <c r="Q167" s="2"/>
      <c r="R167" s="1"/>
      <c r="S167" s="2"/>
      <c r="T167" s="2"/>
      <c r="U167" s="1"/>
      <c r="V167" s="2"/>
      <c r="W167" s="2"/>
      <c r="X167" s="1"/>
      <c r="Y167" s="2"/>
      <c r="Z167" s="2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200"/>
      <c r="BR167" s="201"/>
      <c r="BS167" s="201"/>
      <c r="BT167" s="201"/>
      <c r="BU167" s="201"/>
      <c r="BV167" s="201"/>
      <c r="BW167" s="201"/>
      <c r="BX167" s="201"/>
      <c r="BY167" s="201"/>
      <c r="BZ167" s="201"/>
      <c r="CA167" s="201"/>
      <c r="CB167" s="201"/>
      <c r="CC167" s="201"/>
      <c r="CD167" s="201"/>
      <c r="CE167" s="201"/>
      <c r="CF167" s="201"/>
      <c r="CG167" s="201"/>
      <c r="CH167" s="201"/>
      <c r="CI167" s="201"/>
      <c r="CJ167" s="201"/>
      <c r="CK167" s="201"/>
      <c r="CL167" s="201"/>
      <c r="CM167" s="201"/>
      <c r="CN167" s="201"/>
      <c r="CO167" s="201"/>
      <c r="CP167" s="201"/>
      <c r="CQ167" s="201"/>
      <c r="CR167" s="201"/>
      <c r="CS167" s="201"/>
      <c r="CT167" s="201"/>
      <c r="CU167" s="201"/>
      <c r="CV167" s="201"/>
      <c r="CW167" s="201"/>
      <c r="CX167" s="201"/>
      <c r="CY167" s="201"/>
      <c r="CZ167" s="201"/>
      <c r="DA167" s="201"/>
      <c r="DB167" s="201"/>
      <c r="DC167" s="201"/>
      <c r="DD167" s="201"/>
      <c r="DE167" s="201"/>
      <c r="DF167" s="201"/>
      <c r="DG167" s="201"/>
      <c r="DH167" s="201"/>
      <c r="DI167" s="201"/>
      <c r="DJ167" s="201"/>
      <c r="DK167" s="201"/>
      <c r="DL167" s="201"/>
      <c r="DM167" s="201"/>
      <c r="DN167" s="201"/>
      <c r="DO167" s="201"/>
      <c r="DP167" s="201"/>
      <c r="DQ167" s="201"/>
      <c r="DR167" s="201"/>
      <c r="DS167" s="201"/>
      <c r="DT167" s="201"/>
      <c r="DU167" s="201"/>
      <c r="DV167" s="201"/>
      <c r="DW167" s="201"/>
      <c r="DX167" s="201"/>
      <c r="DY167" s="201"/>
      <c r="DZ167" s="201"/>
      <c r="EA167" s="201"/>
      <c r="EB167" s="201"/>
      <c r="EC167" s="201"/>
      <c r="ED167" s="201"/>
      <c r="EE167" s="201"/>
      <c r="EF167" s="201"/>
      <c r="EG167" s="201"/>
      <c r="EH167" s="201"/>
    </row>
    <row r="168" spans="1:138" s="202" customFormat="1">
      <c r="A168" s="183"/>
      <c r="B168" s="144" t="s">
        <v>349</v>
      </c>
      <c r="C168" s="139" t="s">
        <v>350</v>
      </c>
      <c r="D168" s="194"/>
      <c r="E168" s="195"/>
      <c r="F168" s="99">
        <f t="shared" si="15"/>
        <v>0</v>
      </c>
      <c r="G168" s="196">
        <v>0</v>
      </c>
      <c r="H168" s="215" t="s">
        <v>344</v>
      </c>
      <c r="I168" s="197"/>
      <c r="J168" s="198"/>
      <c r="K168" s="199"/>
      <c r="L168" s="1"/>
      <c r="M168" s="2"/>
      <c r="N168" s="2"/>
      <c r="O168" s="1"/>
      <c r="P168" s="2"/>
      <c r="Q168" s="2"/>
      <c r="R168" s="1"/>
      <c r="S168" s="2"/>
      <c r="T168" s="2"/>
      <c r="U168" s="1"/>
      <c r="V168" s="2"/>
      <c r="W168" s="2"/>
      <c r="X168" s="1"/>
      <c r="Y168" s="2"/>
      <c r="Z168" s="2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200"/>
      <c r="BR168" s="201"/>
      <c r="BS168" s="201"/>
      <c r="BT168" s="201"/>
      <c r="BU168" s="201"/>
      <c r="BV168" s="201"/>
      <c r="BW168" s="201"/>
      <c r="BX168" s="201"/>
      <c r="BY168" s="201"/>
      <c r="BZ168" s="201"/>
      <c r="CA168" s="201"/>
      <c r="CB168" s="201"/>
      <c r="CC168" s="201"/>
      <c r="CD168" s="201"/>
      <c r="CE168" s="201"/>
      <c r="CF168" s="201"/>
      <c r="CG168" s="201"/>
      <c r="CH168" s="201"/>
      <c r="CI168" s="201"/>
      <c r="CJ168" s="201"/>
      <c r="CK168" s="201"/>
      <c r="CL168" s="201"/>
      <c r="CM168" s="201"/>
      <c r="CN168" s="201"/>
      <c r="CO168" s="201"/>
      <c r="CP168" s="201"/>
      <c r="CQ168" s="201"/>
      <c r="CR168" s="201"/>
      <c r="CS168" s="201"/>
      <c r="CT168" s="201"/>
      <c r="CU168" s="201"/>
      <c r="CV168" s="201"/>
      <c r="CW168" s="201"/>
      <c r="CX168" s="201"/>
      <c r="CY168" s="201"/>
      <c r="CZ168" s="201"/>
      <c r="DA168" s="201"/>
      <c r="DB168" s="201"/>
      <c r="DC168" s="201"/>
      <c r="DD168" s="201"/>
      <c r="DE168" s="201"/>
      <c r="DF168" s="201"/>
      <c r="DG168" s="201"/>
      <c r="DH168" s="201"/>
      <c r="DI168" s="201"/>
      <c r="DJ168" s="201"/>
      <c r="DK168" s="201"/>
      <c r="DL168" s="201"/>
      <c r="DM168" s="201"/>
      <c r="DN168" s="201"/>
      <c r="DO168" s="201"/>
      <c r="DP168" s="201"/>
      <c r="DQ168" s="201"/>
      <c r="DR168" s="201"/>
      <c r="DS168" s="201"/>
      <c r="DT168" s="201"/>
      <c r="DU168" s="201"/>
      <c r="DV168" s="201"/>
      <c r="DW168" s="201"/>
      <c r="DX168" s="201"/>
      <c r="DY168" s="201"/>
      <c r="DZ168" s="201"/>
      <c r="EA168" s="201"/>
      <c r="EB168" s="201"/>
      <c r="EC168" s="201"/>
      <c r="ED168" s="201"/>
      <c r="EE168" s="201"/>
      <c r="EF168" s="201"/>
      <c r="EG168" s="201"/>
      <c r="EH168" s="201"/>
    </row>
    <row r="169" spans="1:138" s="202" customFormat="1">
      <c r="A169" s="183"/>
      <c r="B169" s="144" t="s">
        <v>351</v>
      </c>
      <c r="C169" s="139" t="s">
        <v>352</v>
      </c>
      <c r="D169" s="194"/>
      <c r="E169" s="195"/>
      <c r="F169" s="99">
        <f t="shared" si="15"/>
        <v>0</v>
      </c>
      <c r="G169" s="196">
        <v>0</v>
      </c>
      <c r="H169" s="215" t="s">
        <v>344</v>
      </c>
      <c r="I169" s="197"/>
      <c r="J169" s="198"/>
      <c r="K169" s="199"/>
      <c r="L169" s="1"/>
      <c r="M169" s="2"/>
      <c r="N169" s="2"/>
      <c r="O169" s="1"/>
      <c r="P169" s="2"/>
      <c r="Q169" s="2"/>
      <c r="R169" s="1"/>
      <c r="S169" s="2"/>
      <c r="T169" s="2"/>
      <c r="U169" s="1"/>
      <c r="V169" s="2"/>
      <c r="W169" s="2"/>
      <c r="X169" s="1"/>
      <c r="Y169" s="2"/>
      <c r="Z169" s="2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200"/>
      <c r="BR169" s="201"/>
      <c r="BS169" s="201"/>
      <c r="BT169" s="201"/>
      <c r="BU169" s="201"/>
      <c r="BV169" s="201"/>
      <c r="BW169" s="201"/>
      <c r="BX169" s="201"/>
      <c r="BY169" s="201"/>
      <c r="BZ169" s="201"/>
      <c r="CA169" s="201"/>
      <c r="CB169" s="201"/>
      <c r="CC169" s="201"/>
      <c r="CD169" s="201"/>
      <c r="CE169" s="201"/>
      <c r="CF169" s="201"/>
      <c r="CG169" s="201"/>
      <c r="CH169" s="201"/>
      <c r="CI169" s="201"/>
      <c r="CJ169" s="201"/>
      <c r="CK169" s="201"/>
      <c r="CL169" s="201"/>
      <c r="CM169" s="201"/>
      <c r="CN169" s="201"/>
      <c r="CO169" s="201"/>
      <c r="CP169" s="201"/>
      <c r="CQ169" s="201"/>
      <c r="CR169" s="201"/>
      <c r="CS169" s="201"/>
      <c r="CT169" s="201"/>
      <c r="CU169" s="201"/>
      <c r="CV169" s="201"/>
      <c r="CW169" s="201"/>
      <c r="CX169" s="201"/>
      <c r="CY169" s="201"/>
      <c r="CZ169" s="201"/>
      <c r="DA169" s="201"/>
      <c r="DB169" s="201"/>
      <c r="DC169" s="201"/>
      <c r="DD169" s="201"/>
      <c r="DE169" s="201"/>
      <c r="DF169" s="201"/>
      <c r="DG169" s="201"/>
      <c r="DH169" s="201"/>
      <c r="DI169" s="201"/>
      <c r="DJ169" s="201"/>
      <c r="DK169" s="201"/>
      <c r="DL169" s="201"/>
      <c r="DM169" s="201"/>
      <c r="DN169" s="201"/>
      <c r="DO169" s="201"/>
      <c r="DP169" s="201"/>
      <c r="DQ169" s="201"/>
      <c r="DR169" s="201"/>
      <c r="DS169" s="201"/>
      <c r="DT169" s="201"/>
      <c r="DU169" s="201"/>
      <c r="DV169" s="201"/>
      <c r="DW169" s="201"/>
      <c r="DX169" s="201"/>
      <c r="DY169" s="201"/>
      <c r="DZ169" s="201"/>
      <c r="EA169" s="201"/>
      <c r="EB169" s="201"/>
      <c r="EC169" s="201"/>
      <c r="ED169" s="201"/>
      <c r="EE169" s="201"/>
      <c r="EF169" s="201"/>
      <c r="EG169" s="201"/>
      <c r="EH169" s="201"/>
    </row>
    <row r="170" spans="1:138" s="229" customFormat="1" ht="15" thickBot="1">
      <c r="A170" s="183"/>
      <c r="B170" s="205" t="s">
        <v>353</v>
      </c>
      <c r="C170" s="104" t="s">
        <v>354</v>
      </c>
      <c r="D170" s="184"/>
      <c r="E170" s="243"/>
      <c r="F170" s="107">
        <f t="shared" si="15"/>
        <v>0</v>
      </c>
      <c r="G170" s="186">
        <v>0</v>
      </c>
      <c r="H170" s="215" t="s">
        <v>344</v>
      </c>
      <c r="I170" s="244"/>
      <c r="J170" s="245"/>
      <c r="K170" s="199"/>
      <c r="L170" s="1"/>
      <c r="M170" s="2"/>
      <c r="N170" s="2"/>
      <c r="O170" s="1"/>
      <c r="P170" s="2"/>
      <c r="Q170" s="2"/>
      <c r="R170" s="1"/>
      <c r="S170" s="2"/>
      <c r="T170" s="2"/>
      <c r="U170" s="1"/>
      <c r="V170" s="2"/>
      <c r="W170" s="2"/>
      <c r="X170" s="1"/>
      <c r="Y170" s="2"/>
      <c r="Z170" s="2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227"/>
      <c r="BR170" s="228"/>
      <c r="BS170" s="228"/>
      <c r="BT170" s="228"/>
      <c r="BU170" s="228"/>
      <c r="BV170" s="228"/>
      <c r="BW170" s="228"/>
      <c r="BX170" s="228"/>
      <c r="BY170" s="228"/>
      <c r="BZ170" s="228"/>
      <c r="CA170" s="228"/>
      <c r="CB170" s="228"/>
      <c r="CC170" s="228"/>
      <c r="CD170" s="228"/>
      <c r="CE170" s="228"/>
      <c r="CF170" s="228"/>
      <c r="CG170" s="228"/>
      <c r="CH170" s="228"/>
      <c r="CI170" s="228"/>
      <c r="CJ170" s="228"/>
      <c r="CK170" s="228"/>
      <c r="CL170" s="228"/>
      <c r="CM170" s="228"/>
      <c r="CN170" s="228"/>
      <c r="CO170" s="228"/>
      <c r="CP170" s="228"/>
      <c r="CQ170" s="228"/>
      <c r="CR170" s="228"/>
      <c r="CS170" s="228"/>
      <c r="CT170" s="228"/>
      <c r="CU170" s="228"/>
      <c r="CV170" s="228"/>
      <c r="CW170" s="228"/>
      <c r="CX170" s="228"/>
      <c r="CY170" s="228"/>
      <c r="CZ170" s="228"/>
      <c r="DA170" s="228"/>
      <c r="DB170" s="228"/>
      <c r="DC170" s="228"/>
      <c r="DD170" s="228"/>
      <c r="DE170" s="228"/>
      <c r="DF170" s="228"/>
      <c r="DG170" s="228"/>
      <c r="DH170" s="228"/>
      <c r="DI170" s="228"/>
      <c r="DJ170" s="228"/>
      <c r="DK170" s="228"/>
      <c r="DL170" s="228"/>
      <c r="DM170" s="228"/>
      <c r="DN170" s="228"/>
      <c r="DO170" s="228"/>
      <c r="DP170" s="228"/>
      <c r="DQ170" s="228"/>
      <c r="DR170" s="228"/>
      <c r="DS170" s="228"/>
      <c r="DT170" s="228"/>
      <c r="DU170" s="228"/>
      <c r="DV170" s="228"/>
      <c r="DW170" s="228"/>
      <c r="DX170" s="228"/>
      <c r="DY170" s="228"/>
      <c r="DZ170" s="228"/>
      <c r="EA170" s="228"/>
      <c r="EB170" s="228"/>
      <c r="EC170" s="228"/>
      <c r="ED170" s="228"/>
      <c r="EE170" s="228"/>
      <c r="EF170" s="228"/>
      <c r="EG170" s="228"/>
      <c r="EH170" s="228"/>
    </row>
    <row r="171" spans="1:138" s="94" customFormat="1" ht="15" customHeight="1" thickBot="1">
      <c r="A171" s="111"/>
      <c r="B171" s="112">
        <v>0.13255277273586011</v>
      </c>
      <c r="C171" s="113" t="s">
        <v>355</v>
      </c>
      <c r="D171" s="114"/>
      <c r="E171" s="115"/>
      <c r="F171" s="116" t="str">
        <f>IFERROR((G171/$G$218),"")</f>
        <v/>
      </c>
      <c r="G171" s="207">
        <f>SUM(G165:G170)</f>
        <v>0</v>
      </c>
      <c r="H171" s="207">
        <f>SUM(H165:H170)</f>
        <v>3048562</v>
      </c>
      <c r="I171" s="207">
        <f>SUM(I165:I170)</f>
        <v>0</v>
      </c>
      <c r="J171" s="207">
        <f>SUM(J165:J170)</f>
        <v>0</v>
      </c>
      <c r="K171" s="89"/>
      <c r="L171" s="90"/>
      <c r="M171" s="91"/>
      <c r="N171" s="92"/>
      <c r="O171" s="90"/>
      <c r="P171" s="91"/>
      <c r="Q171" s="92"/>
      <c r="R171" s="90"/>
      <c r="S171" s="91"/>
      <c r="T171" s="92"/>
      <c r="U171" s="90"/>
      <c r="V171" s="91"/>
      <c r="W171" s="92"/>
      <c r="X171" s="90"/>
      <c r="Y171" s="91"/>
      <c r="Z171" s="92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93"/>
      <c r="BR171" s="93"/>
      <c r="BS171" s="93"/>
      <c r="BT171" s="93"/>
      <c r="BU171" s="93"/>
      <c r="BV171" s="93"/>
      <c r="BW171" s="93"/>
      <c r="BX171" s="93"/>
      <c r="BY171" s="93"/>
      <c r="BZ171" s="93"/>
      <c r="CA171" s="93"/>
      <c r="CB171" s="93"/>
      <c r="CC171" s="93"/>
      <c r="CD171" s="93"/>
      <c r="CE171" s="93"/>
      <c r="CF171" s="93"/>
      <c r="CG171" s="93"/>
      <c r="CH171" s="93"/>
      <c r="CI171" s="93"/>
      <c r="CJ171" s="93"/>
      <c r="CK171" s="93"/>
      <c r="CL171" s="93"/>
      <c r="CM171" s="93"/>
      <c r="CN171" s="93"/>
      <c r="CO171" s="93"/>
      <c r="CP171" s="93"/>
      <c r="CQ171" s="93"/>
      <c r="CR171" s="93"/>
      <c r="CS171" s="93"/>
      <c r="CT171" s="93"/>
      <c r="CU171" s="93"/>
      <c r="CV171" s="93"/>
      <c r="CW171" s="93"/>
      <c r="CX171" s="93"/>
      <c r="CY171" s="93"/>
      <c r="CZ171" s="93"/>
      <c r="DA171" s="93"/>
      <c r="DB171" s="93"/>
      <c r="DC171" s="93"/>
      <c r="DD171" s="93"/>
      <c r="DE171" s="93"/>
      <c r="DF171" s="93"/>
      <c r="DG171" s="93"/>
      <c r="DH171" s="93"/>
      <c r="DI171" s="93"/>
      <c r="DJ171" s="93"/>
      <c r="DK171" s="93"/>
      <c r="DL171" s="93"/>
      <c r="DM171" s="93"/>
      <c r="DN171" s="93"/>
      <c r="DO171" s="93"/>
      <c r="DP171" s="93"/>
      <c r="DQ171" s="93"/>
      <c r="DR171" s="93"/>
      <c r="DS171" s="93"/>
      <c r="DT171" s="93"/>
      <c r="DU171" s="93"/>
      <c r="DV171" s="93"/>
      <c r="DW171" s="93"/>
      <c r="DX171" s="93"/>
      <c r="DY171" s="93"/>
      <c r="DZ171" s="93"/>
      <c r="EA171" s="93"/>
      <c r="EB171" s="93"/>
      <c r="EC171" s="93"/>
      <c r="ED171" s="93"/>
      <c r="EE171" s="93"/>
      <c r="EF171" s="93"/>
      <c r="EG171" s="93"/>
      <c r="EH171" s="93"/>
    </row>
    <row r="172" spans="1:138" ht="15" customHeight="1">
      <c r="A172" s="80"/>
      <c r="B172" s="240" t="s">
        <v>356</v>
      </c>
      <c r="C172" s="192" t="s">
        <v>357</v>
      </c>
      <c r="D172" s="180"/>
      <c r="E172" s="246"/>
      <c r="F172" s="247"/>
      <c r="G172" s="137"/>
      <c r="H172" s="123"/>
      <c r="I172" s="123"/>
      <c r="J172" s="124"/>
      <c r="K172" s="89"/>
      <c r="L172" s="90"/>
      <c r="M172" s="91"/>
      <c r="N172" s="92"/>
      <c r="O172" s="90"/>
      <c r="P172" s="91"/>
      <c r="Q172" s="92"/>
      <c r="R172" s="90"/>
      <c r="S172" s="91"/>
      <c r="T172" s="92"/>
      <c r="U172" s="90"/>
      <c r="V172" s="91"/>
      <c r="W172" s="92"/>
      <c r="X172" s="90"/>
      <c r="Y172" s="91"/>
      <c r="Z172" s="92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</row>
    <row r="173" spans="1:138" ht="15" customHeight="1" thickBot="1">
      <c r="A173" s="80"/>
      <c r="B173" s="248" t="s">
        <v>358</v>
      </c>
      <c r="C173" s="249" t="s">
        <v>359</v>
      </c>
      <c r="D173" s="130"/>
      <c r="E173" s="250"/>
      <c r="F173" s="239">
        <f t="shared" ref="F173" si="16">IFERROR((G173/$E$11),"")</f>
        <v>0</v>
      </c>
      <c r="G173" s="251">
        <v>0</v>
      </c>
      <c r="H173" s="215" t="s">
        <v>344</v>
      </c>
      <c r="I173" s="109"/>
      <c r="J173" s="110"/>
      <c r="K173" s="89"/>
      <c r="L173" s="90"/>
      <c r="M173" s="91"/>
      <c r="N173" s="92"/>
      <c r="O173" s="90"/>
      <c r="P173" s="91"/>
      <c r="Q173" s="92"/>
      <c r="R173" s="90"/>
      <c r="S173" s="91"/>
      <c r="T173" s="92"/>
      <c r="U173" s="90"/>
      <c r="V173" s="91"/>
      <c r="W173" s="92"/>
      <c r="X173" s="90"/>
      <c r="Y173" s="91"/>
      <c r="Z173" s="92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</row>
    <row r="174" spans="1:138" ht="15" customHeight="1" thickBot="1">
      <c r="A174" s="111"/>
      <c r="B174" s="128">
        <v>0</v>
      </c>
      <c r="C174" s="252" t="s">
        <v>360</v>
      </c>
      <c r="D174" s="130"/>
      <c r="E174" s="131"/>
      <c r="F174" s="146" t="str">
        <f>IFERROR((G174/$G$218),"")</f>
        <v/>
      </c>
      <c r="G174" s="132">
        <f>SUM(G173:G173)</f>
        <v>0</v>
      </c>
      <c r="H174" s="132">
        <f>SUM(H173:H173)</f>
        <v>0</v>
      </c>
      <c r="I174" s="132">
        <f>SUM(I173:I173)</f>
        <v>0</v>
      </c>
      <c r="J174" s="132">
        <f>SUM(J173:J173)</f>
        <v>0</v>
      </c>
      <c r="K174" s="89"/>
      <c r="L174" s="90"/>
      <c r="M174" s="91"/>
      <c r="N174" s="92"/>
      <c r="O174" s="90"/>
      <c r="P174" s="91"/>
      <c r="Q174" s="92"/>
      <c r="R174" s="90"/>
      <c r="S174" s="91"/>
      <c r="T174" s="92"/>
      <c r="U174" s="90"/>
      <c r="V174" s="91"/>
      <c r="W174" s="92"/>
      <c r="X174" s="90"/>
      <c r="Y174" s="91"/>
      <c r="Z174" s="92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</row>
    <row r="175" spans="1:138" ht="15" customHeight="1">
      <c r="A175" s="80"/>
      <c r="B175" s="165" t="s">
        <v>361</v>
      </c>
      <c r="C175" s="166" t="s">
        <v>362</v>
      </c>
      <c r="D175" s="180"/>
      <c r="E175" s="253"/>
      <c r="F175" s="136"/>
      <c r="G175" s="137"/>
      <c r="H175" s="87"/>
      <c r="I175" s="87"/>
      <c r="J175" s="88"/>
      <c r="K175" s="89"/>
      <c r="L175" s="90"/>
      <c r="M175" s="91"/>
      <c r="N175" s="92"/>
      <c r="O175" s="254"/>
      <c r="P175" s="91"/>
      <c r="Q175" s="92"/>
      <c r="R175" s="90"/>
      <c r="S175" s="91"/>
      <c r="T175" s="92"/>
      <c r="U175" s="90"/>
      <c r="V175" s="91"/>
      <c r="W175" s="92"/>
      <c r="X175" s="90"/>
      <c r="Y175" s="91"/>
      <c r="Z175" s="92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</row>
    <row r="176" spans="1:138" ht="15" customHeight="1">
      <c r="A176" s="80"/>
      <c r="B176" s="144" t="s">
        <v>363</v>
      </c>
      <c r="C176" s="139" t="s">
        <v>364</v>
      </c>
      <c r="D176" s="140"/>
      <c r="E176" s="211"/>
      <c r="F176" s="99">
        <f t="shared" ref="F176:F179" si="17">IFERROR((G176/$E$11),"")</f>
        <v>0</v>
      </c>
      <c r="G176" s="143">
        <v>0</v>
      </c>
      <c r="H176" s="125">
        <v>1642508</v>
      </c>
      <c r="I176" s="125"/>
      <c r="J176" s="126">
        <f>75000+200000</f>
        <v>275000</v>
      </c>
      <c r="K176" s="89"/>
      <c r="L176" s="90"/>
      <c r="M176" s="91"/>
      <c r="N176" s="92"/>
      <c r="O176" s="254"/>
      <c r="P176" s="91"/>
      <c r="Q176" s="92"/>
      <c r="R176" s="90"/>
      <c r="S176" s="91"/>
      <c r="T176" s="92"/>
      <c r="U176" s="90"/>
      <c r="V176" s="91"/>
      <c r="W176" s="92"/>
      <c r="X176" s="90"/>
      <c r="Y176" s="91"/>
      <c r="Z176" s="92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</row>
    <row r="177" spans="1:138" ht="15" customHeight="1">
      <c r="A177" s="80"/>
      <c r="B177" s="144" t="s">
        <v>363</v>
      </c>
      <c r="C177" s="139" t="s">
        <v>365</v>
      </c>
      <c r="D177" s="140"/>
      <c r="E177" s="255"/>
      <c r="F177" s="99">
        <f t="shared" si="17"/>
        <v>0</v>
      </c>
      <c r="G177" s="148">
        <v>0</v>
      </c>
      <c r="H177" s="125" t="s">
        <v>366</v>
      </c>
      <c r="I177" s="125"/>
      <c r="J177" s="126"/>
      <c r="K177" s="89"/>
      <c r="L177" s="90"/>
      <c r="M177" s="91"/>
      <c r="N177" s="92"/>
      <c r="O177" s="90"/>
      <c r="P177" s="91"/>
      <c r="Q177" s="92"/>
      <c r="R177" s="90"/>
      <c r="S177" s="91"/>
      <c r="T177" s="92"/>
      <c r="U177" s="90"/>
      <c r="V177" s="91"/>
      <c r="W177" s="92"/>
      <c r="X177" s="90"/>
      <c r="Y177" s="91"/>
      <c r="Z177" s="92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</row>
    <row r="178" spans="1:138" ht="15" customHeight="1">
      <c r="A178" s="80"/>
      <c r="B178" s="144" t="s">
        <v>367</v>
      </c>
      <c r="C178" s="139" t="s">
        <v>368</v>
      </c>
      <c r="D178" s="140"/>
      <c r="E178" s="256"/>
      <c r="F178" s="99">
        <f t="shared" si="17"/>
        <v>0</v>
      </c>
      <c r="G178" s="148">
        <v>0</v>
      </c>
      <c r="H178" s="125">
        <v>0</v>
      </c>
      <c r="I178" s="125"/>
      <c r="J178" s="126"/>
      <c r="K178" s="89"/>
      <c r="L178" s="90"/>
      <c r="M178" s="91"/>
      <c r="N178" s="92"/>
      <c r="O178" s="90"/>
      <c r="P178" s="91"/>
      <c r="Q178" s="92"/>
      <c r="R178" s="90"/>
      <c r="S178" s="91"/>
      <c r="T178" s="92"/>
      <c r="U178" s="90"/>
      <c r="V178" s="91"/>
      <c r="W178" s="92"/>
      <c r="X178" s="90"/>
      <c r="Y178" s="91"/>
      <c r="Z178" s="92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</row>
    <row r="179" spans="1:138" ht="15" customHeight="1" thickBot="1">
      <c r="A179" s="80"/>
      <c r="B179" s="205" t="s">
        <v>369</v>
      </c>
      <c r="C179" s="104" t="s">
        <v>370</v>
      </c>
      <c r="D179" s="105"/>
      <c r="E179" s="250"/>
      <c r="F179" s="107">
        <f t="shared" si="17"/>
        <v>0</v>
      </c>
      <c r="G179" s="161">
        <v>0</v>
      </c>
      <c r="H179" s="125" t="s">
        <v>366</v>
      </c>
      <c r="I179" s="109"/>
      <c r="J179" s="110"/>
      <c r="K179" s="89"/>
      <c r="L179" s="90"/>
      <c r="M179" s="91"/>
      <c r="N179" s="92"/>
      <c r="O179" s="90"/>
      <c r="P179" s="91"/>
      <c r="Q179" s="92"/>
      <c r="R179" s="90"/>
      <c r="S179" s="91"/>
      <c r="T179" s="92"/>
      <c r="U179" s="90"/>
      <c r="V179" s="91"/>
      <c r="W179" s="92"/>
      <c r="X179" s="90"/>
      <c r="Y179" s="91"/>
      <c r="Z179" s="92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</row>
    <row r="180" spans="1:138" s="94" customFormat="1" ht="15" customHeight="1" thickBot="1">
      <c r="A180" s="111"/>
      <c r="B180" s="128">
        <v>7.1416946626255959E-2</v>
      </c>
      <c r="C180" s="113" t="s">
        <v>371</v>
      </c>
      <c r="D180" s="114"/>
      <c r="E180" s="131"/>
      <c r="F180" s="146" t="str">
        <f>IFERROR((G180/$G$218),"")</f>
        <v/>
      </c>
      <c r="G180" s="207">
        <f>SUM(G176:G179)</f>
        <v>0</v>
      </c>
      <c r="H180" s="207">
        <f>SUM(H176:H179)</f>
        <v>1642508</v>
      </c>
      <c r="I180" s="207">
        <f>SUM(I176:I179)</f>
        <v>0</v>
      </c>
      <c r="J180" s="207">
        <f>SUM(J176:J179)</f>
        <v>275000</v>
      </c>
      <c r="K180" s="89"/>
      <c r="L180" s="90"/>
      <c r="M180" s="91"/>
      <c r="N180" s="92"/>
      <c r="O180" s="90"/>
      <c r="P180" s="91"/>
      <c r="Q180" s="92"/>
      <c r="R180" s="90"/>
      <c r="S180" s="91"/>
      <c r="T180" s="92"/>
      <c r="U180" s="90"/>
      <c r="V180" s="91"/>
      <c r="W180" s="92"/>
      <c r="X180" s="90"/>
      <c r="Y180" s="91"/>
      <c r="Z180" s="92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93"/>
      <c r="BR180" s="93"/>
      <c r="BS180" s="93"/>
      <c r="BT180" s="93"/>
      <c r="BU180" s="93"/>
      <c r="BV180" s="93"/>
      <c r="BW180" s="93"/>
      <c r="BX180" s="93"/>
      <c r="BY180" s="93"/>
      <c r="BZ180" s="93"/>
      <c r="CA180" s="93"/>
      <c r="CB180" s="93"/>
      <c r="CC180" s="93"/>
      <c r="CD180" s="93"/>
      <c r="CE180" s="93"/>
      <c r="CF180" s="93"/>
      <c r="CG180" s="93"/>
      <c r="CH180" s="93"/>
      <c r="CI180" s="93"/>
      <c r="CJ180" s="93"/>
      <c r="CK180" s="93"/>
      <c r="CL180" s="93"/>
      <c r="CM180" s="93"/>
      <c r="CN180" s="93"/>
      <c r="CO180" s="93"/>
      <c r="CP180" s="93"/>
      <c r="CQ180" s="93"/>
      <c r="CR180" s="93"/>
      <c r="CS180" s="93"/>
      <c r="CT180" s="93"/>
      <c r="CU180" s="93"/>
      <c r="CV180" s="93"/>
      <c r="CW180" s="93"/>
      <c r="CX180" s="93"/>
      <c r="CY180" s="93"/>
      <c r="CZ180" s="93"/>
      <c r="DA180" s="93"/>
      <c r="DB180" s="93"/>
      <c r="DC180" s="93"/>
      <c r="DD180" s="93"/>
      <c r="DE180" s="93"/>
      <c r="DF180" s="93"/>
      <c r="DG180" s="93"/>
      <c r="DH180" s="93"/>
      <c r="DI180" s="93"/>
      <c r="DJ180" s="93"/>
      <c r="DK180" s="93"/>
      <c r="DL180" s="93"/>
      <c r="DM180" s="93"/>
      <c r="DN180" s="93"/>
      <c r="DO180" s="93"/>
      <c r="DP180" s="93"/>
      <c r="DQ180" s="93"/>
      <c r="DR180" s="93"/>
      <c r="DS180" s="93"/>
      <c r="DT180" s="93"/>
      <c r="DU180" s="93"/>
      <c r="DV180" s="93"/>
      <c r="DW180" s="93"/>
      <c r="DX180" s="93"/>
      <c r="DY180" s="93"/>
      <c r="DZ180" s="93"/>
      <c r="EA180" s="93"/>
      <c r="EB180" s="93"/>
      <c r="EC180" s="93"/>
      <c r="ED180" s="93"/>
      <c r="EE180" s="93"/>
      <c r="EF180" s="93"/>
      <c r="EG180" s="93"/>
      <c r="EH180" s="93"/>
    </row>
    <row r="181" spans="1:138" s="94" customFormat="1" ht="15" customHeight="1" thickBot="1">
      <c r="A181" s="80"/>
      <c r="B181" s="240" t="s">
        <v>372</v>
      </c>
      <c r="C181" s="192" t="s">
        <v>373</v>
      </c>
      <c r="D181" s="180"/>
      <c r="E181" s="193"/>
      <c r="F181" s="241"/>
      <c r="G181" s="137"/>
      <c r="H181" s="123"/>
      <c r="I181" s="123"/>
      <c r="J181" s="124"/>
      <c r="K181" s="89"/>
      <c r="L181" s="90"/>
      <c r="M181" s="91"/>
      <c r="N181" s="92"/>
      <c r="O181" s="90"/>
      <c r="P181" s="91"/>
      <c r="Q181" s="92"/>
      <c r="R181" s="90"/>
      <c r="S181" s="91"/>
      <c r="T181" s="92"/>
      <c r="U181" s="90"/>
      <c r="V181" s="91"/>
      <c r="W181" s="92"/>
      <c r="X181" s="90"/>
      <c r="Y181" s="91"/>
      <c r="Z181" s="92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93"/>
      <c r="BR181" s="93"/>
      <c r="BS181" s="93"/>
      <c r="BT181" s="93"/>
      <c r="BU181" s="93"/>
      <c r="BV181" s="93"/>
      <c r="BW181" s="93"/>
      <c r="BX181" s="93"/>
      <c r="BY181" s="93"/>
      <c r="BZ181" s="93"/>
      <c r="CA181" s="93"/>
      <c r="CB181" s="93"/>
      <c r="CC181" s="93"/>
      <c r="CD181" s="93"/>
      <c r="CE181" s="93"/>
      <c r="CF181" s="93"/>
      <c r="CG181" s="93"/>
      <c r="CH181" s="93"/>
      <c r="CI181" s="93"/>
      <c r="CJ181" s="93"/>
      <c r="CK181" s="93"/>
      <c r="CL181" s="93"/>
      <c r="CM181" s="93"/>
      <c r="CN181" s="93"/>
      <c r="CO181" s="93"/>
      <c r="CP181" s="93"/>
      <c r="CQ181" s="93"/>
      <c r="CR181" s="93"/>
      <c r="CS181" s="93"/>
      <c r="CT181" s="93"/>
      <c r="CU181" s="93"/>
      <c r="CV181" s="93"/>
      <c r="CW181" s="93"/>
      <c r="CX181" s="93"/>
      <c r="CY181" s="93"/>
      <c r="CZ181" s="93"/>
      <c r="DA181" s="93"/>
      <c r="DB181" s="93"/>
      <c r="DC181" s="93"/>
      <c r="DD181" s="93"/>
      <c r="DE181" s="93"/>
      <c r="DF181" s="93"/>
      <c r="DG181" s="93"/>
      <c r="DH181" s="93"/>
      <c r="DI181" s="93"/>
      <c r="DJ181" s="93"/>
      <c r="DK181" s="93"/>
      <c r="DL181" s="93"/>
      <c r="DM181" s="93"/>
      <c r="DN181" s="93"/>
      <c r="DO181" s="93"/>
      <c r="DP181" s="93"/>
      <c r="DQ181" s="93"/>
      <c r="DR181" s="93"/>
      <c r="DS181" s="93"/>
      <c r="DT181" s="93"/>
      <c r="DU181" s="93"/>
      <c r="DV181" s="93"/>
      <c r="DW181" s="93"/>
      <c r="DX181" s="93"/>
      <c r="DY181" s="93"/>
      <c r="DZ181" s="93"/>
      <c r="EA181" s="93"/>
      <c r="EB181" s="93"/>
      <c r="EC181" s="93"/>
      <c r="ED181" s="93"/>
      <c r="EE181" s="93"/>
      <c r="EF181" s="93"/>
      <c r="EG181" s="93"/>
      <c r="EH181" s="93"/>
    </row>
    <row r="182" spans="1:138" s="94" customFormat="1" ht="15" customHeight="1" thickBot="1">
      <c r="A182" s="80"/>
      <c r="B182" s="144" t="s">
        <v>374</v>
      </c>
      <c r="C182" s="139" t="s">
        <v>375</v>
      </c>
      <c r="D182" s="140"/>
      <c r="E182" s="256"/>
      <c r="F182" s="99">
        <f t="shared" ref="F182:F185" si="18">IFERROR((G182/$E$11),"")</f>
        <v>0</v>
      </c>
      <c r="G182" s="148">
        <v>0</v>
      </c>
      <c r="H182" s="125">
        <v>456022</v>
      </c>
      <c r="I182" s="125"/>
      <c r="J182" s="126"/>
      <c r="K182" s="89"/>
      <c r="L182" s="90"/>
      <c r="M182" s="91"/>
      <c r="N182" s="92"/>
      <c r="O182" s="90"/>
      <c r="P182" s="91"/>
      <c r="Q182" s="92"/>
      <c r="R182" s="90"/>
      <c r="S182" s="91"/>
      <c r="T182" s="92"/>
      <c r="U182" s="90"/>
      <c r="V182" s="91"/>
      <c r="W182" s="92"/>
      <c r="X182" s="90"/>
      <c r="Y182" s="91"/>
      <c r="Z182" s="92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93"/>
      <c r="BR182" s="93"/>
      <c r="BS182" s="93"/>
      <c r="BT182" s="93"/>
      <c r="BU182" s="93"/>
      <c r="BV182" s="93"/>
      <c r="BW182" s="93"/>
      <c r="BX182" s="93"/>
      <c r="BY182" s="93"/>
      <c r="BZ182" s="93"/>
      <c r="CA182" s="93"/>
      <c r="CB182" s="93"/>
      <c r="CC182" s="93"/>
      <c r="CD182" s="93"/>
      <c r="CE182" s="93"/>
      <c r="CF182" s="93"/>
      <c r="CG182" s="93"/>
      <c r="CH182" s="93"/>
      <c r="CI182" s="93"/>
      <c r="CJ182" s="93"/>
      <c r="CK182" s="93"/>
      <c r="CL182" s="93"/>
      <c r="CM182" s="93"/>
      <c r="CN182" s="93"/>
      <c r="CO182" s="93"/>
      <c r="CP182" s="93"/>
      <c r="CQ182" s="93"/>
      <c r="CR182" s="93"/>
      <c r="CS182" s="93"/>
      <c r="CT182" s="93"/>
      <c r="CU182" s="93"/>
      <c r="CV182" s="93"/>
      <c r="CW182" s="93"/>
      <c r="CX182" s="93"/>
      <c r="CY182" s="93"/>
      <c r="CZ182" s="93"/>
      <c r="DA182" s="93"/>
      <c r="DB182" s="93"/>
      <c r="DC182" s="93"/>
      <c r="DD182" s="93"/>
      <c r="DE182" s="93"/>
      <c r="DF182" s="93"/>
      <c r="DG182" s="93"/>
      <c r="DH182" s="93"/>
      <c r="DI182" s="93"/>
      <c r="DJ182" s="93"/>
      <c r="DK182" s="93"/>
      <c r="DL182" s="93"/>
      <c r="DM182" s="93"/>
      <c r="DN182" s="93"/>
      <c r="DO182" s="93"/>
      <c r="DP182" s="93"/>
      <c r="DQ182" s="93"/>
      <c r="DR182" s="93"/>
      <c r="DS182" s="93"/>
      <c r="DT182" s="93"/>
      <c r="DU182" s="93"/>
      <c r="DV182" s="93"/>
      <c r="DW182" s="93"/>
      <c r="DX182" s="93"/>
      <c r="DY182" s="93"/>
      <c r="DZ182" s="93"/>
      <c r="EA182" s="93"/>
      <c r="EB182" s="93"/>
      <c r="EC182" s="93"/>
      <c r="ED182" s="93"/>
      <c r="EE182" s="93"/>
      <c r="EF182" s="93"/>
      <c r="EG182" s="93"/>
      <c r="EH182" s="93"/>
    </row>
    <row r="183" spans="1:138" s="94" customFormat="1" ht="15" customHeight="1" thickBot="1">
      <c r="A183" s="80"/>
      <c r="B183" s="203" t="s">
        <v>376</v>
      </c>
      <c r="C183" s="153" t="s">
        <v>377</v>
      </c>
      <c r="D183" s="154"/>
      <c r="E183" s="127"/>
      <c r="F183" s="217">
        <f t="shared" si="18"/>
        <v>0</v>
      </c>
      <c r="G183" s="145">
        <v>0</v>
      </c>
      <c r="H183" s="157" t="s">
        <v>378</v>
      </c>
      <c r="I183" s="157"/>
      <c r="J183" s="158"/>
      <c r="K183" s="89"/>
      <c r="L183" s="90"/>
      <c r="M183" s="91"/>
      <c r="N183" s="92"/>
      <c r="O183" s="90"/>
      <c r="P183" s="91"/>
      <c r="Q183" s="92"/>
      <c r="R183" s="90"/>
      <c r="S183" s="91"/>
      <c r="T183" s="92"/>
      <c r="U183" s="90"/>
      <c r="V183" s="91"/>
      <c r="W183" s="92"/>
      <c r="X183" s="90"/>
      <c r="Y183" s="91"/>
      <c r="Z183" s="92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93"/>
      <c r="BR183" s="93"/>
      <c r="BS183" s="93"/>
      <c r="BT183" s="93"/>
      <c r="BU183" s="93"/>
      <c r="BV183" s="93"/>
      <c r="BW183" s="93"/>
      <c r="BX183" s="93"/>
      <c r="BY183" s="93"/>
      <c r="BZ183" s="93"/>
      <c r="CA183" s="93"/>
      <c r="CB183" s="93"/>
      <c r="CC183" s="93"/>
      <c r="CD183" s="93"/>
      <c r="CE183" s="93"/>
      <c r="CF183" s="93"/>
      <c r="CG183" s="93"/>
      <c r="CH183" s="93"/>
      <c r="CI183" s="93"/>
      <c r="CJ183" s="93"/>
      <c r="CK183" s="93"/>
      <c r="CL183" s="93"/>
      <c r="CM183" s="93"/>
      <c r="CN183" s="93"/>
      <c r="CO183" s="93"/>
      <c r="CP183" s="93"/>
      <c r="CQ183" s="93"/>
      <c r="CR183" s="93"/>
      <c r="CS183" s="93"/>
      <c r="CT183" s="93"/>
      <c r="CU183" s="93"/>
      <c r="CV183" s="93"/>
      <c r="CW183" s="93"/>
      <c r="CX183" s="93"/>
      <c r="CY183" s="93"/>
      <c r="CZ183" s="93"/>
      <c r="DA183" s="93"/>
      <c r="DB183" s="93"/>
      <c r="DC183" s="93"/>
      <c r="DD183" s="93"/>
      <c r="DE183" s="93"/>
      <c r="DF183" s="93"/>
      <c r="DG183" s="93"/>
      <c r="DH183" s="93"/>
      <c r="DI183" s="93"/>
      <c r="DJ183" s="93"/>
      <c r="DK183" s="93"/>
      <c r="DL183" s="93"/>
      <c r="DM183" s="93"/>
      <c r="DN183" s="93"/>
      <c r="DO183" s="93"/>
      <c r="DP183" s="93"/>
      <c r="DQ183" s="93"/>
      <c r="DR183" s="93"/>
      <c r="DS183" s="93"/>
      <c r="DT183" s="93"/>
      <c r="DU183" s="93"/>
      <c r="DV183" s="93"/>
      <c r="DW183" s="93"/>
      <c r="DX183" s="93"/>
      <c r="DY183" s="93"/>
      <c r="DZ183" s="93"/>
      <c r="EA183" s="93"/>
      <c r="EB183" s="93"/>
      <c r="EC183" s="93"/>
      <c r="ED183" s="93"/>
      <c r="EE183" s="93"/>
      <c r="EF183" s="93"/>
      <c r="EG183" s="93"/>
      <c r="EH183" s="93"/>
    </row>
    <row r="184" spans="1:138" s="94" customFormat="1" ht="15" customHeight="1" thickBot="1">
      <c r="A184" s="80"/>
      <c r="B184" s="144" t="s">
        <v>379</v>
      </c>
      <c r="C184" s="139" t="s">
        <v>380</v>
      </c>
      <c r="D184" s="140"/>
      <c r="E184" s="159"/>
      <c r="F184" s="142">
        <f t="shared" si="18"/>
        <v>0</v>
      </c>
      <c r="G184" s="148">
        <v>0</v>
      </c>
      <c r="H184" s="150" t="s">
        <v>378</v>
      </c>
      <c r="I184" s="150"/>
      <c r="J184" s="151"/>
      <c r="K184" s="89"/>
      <c r="L184" s="90"/>
      <c r="M184" s="91"/>
      <c r="N184" s="92"/>
      <c r="O184" s="90"/>
      <c r="P184" s="91"/>
      <c r="Q184" s="92"/>
      <c r="R184" s="90"/>
      <c r="S184" s="91"/>
      <c r="T184" s="92"/>
      <c r="U184" s="90"/>
      <c r="V184" s="91"/>
      <c r="W184" s="92"/>
      <c r="X184" s="90"/>
      <c r="Y184" s="91"/>
      <c r="Z184" s="92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93"/>
      <c r="BR184" s="93"/>
      <c r="BS184" s="93"/>
      <c r="BT184" s="93"/>
      <c r="BU184" s="93"/>
      <c r="BV184" s="93"/>
      <c r="BW184" s="93"/>
      <c r="BX184" s="93"/>
      <c r="BY184" s="93"/>
      <c r="BZ184" s="93"/>
      <c r="CA184" s="93"/>
      <c r="CB184" s="93"/>
      <c r="CC184" s="93"/>
      <c r="CD184" s="93"/>
      <c r="CE184" s="93"/>
      <c r="CF184" s="93"/>
      <c r="CG184" s="93"/>
      <c r="CH184" s="93"/>
      <c r="CI184" s="93"/>
      <c r="CJ184" s="93"/>
      <c r="CK184" s="93"/>
      <c r="CL184" s="93"/>
      <c r="CM184" s="93"/>
      <c r="CN184" s="93"/>
      <c r="CO184" s="93"/>
      <c r="CP184" s="93"/>
      <c r="CQ184" s="93"/>
      <c r="CR184" s="93"/>
      <c r="CS184" s="93"/>
      <c r="CT184" s="93"/>
      <c r="CU184" s="93"/>
      <c r="CV184" s="93"/>
      <c r="CW184" s="93"/>
      <c r="CX184" s="93"/>
      <c r="CY184" s="93"/>
      <c r="CZ184" s="93"/>
      <c r="DA184" s="93"/>
      <c r="DB184" s="93"/>
      <c r="DC184" s="93"/>
      <c r="DD184" s="93"/>
      <c r="DE184" s="93"/>
      <c r="DF184" s="93"/>
      <c r="DG184" s="93"/>
      <c r="DH184" s="93"/>
      <c r="DI184" s="93"/>
      <c r="DJ184" s="93"/>
      <c r="DK184" s="93"/>
      <c r="DL184" s="93"/>
      <c r="DM184" s="93"/>
      <c r="DN184" s="93"/>
      <c r="DO184" s="93"/>
      <c r="DP184" s="93"/>
      <c r="DQ184" s="93"/>
      <c r="DR184" s="93"/>
      <c r="DS184" s="93"/>
      <c r="DT184" s="93"/>
      <c r="DU184" s="93"/>
      <c r="DV184" s="93"/>
      <c r="DW184" s="93"/>
      <c r="DX184" s="93"/>
      <c r="DY184" s="93"/>
      <c r="DZ184" s="93"/>
      <c r="EA184" s="93"/>
      <c r="EB184" s="93"/>
      <c r="EC184" s="93"/>
      <c r="ED184" s="93"/>
      <c r="EE184" s="93"/>
      <c r="EF184" s="93"/>
      <c r="EG184" s="93"/>
      <c r="EH184" s="93"/>
    </row>
    <row r="185" spans="1:138" s="94" customFormat="1" ht="15" customHeight="1" thickBot="1">
      <c r="A185" s="80"/>
      <c r="B185" s="248" t="s">
        <v>381</v>
      </c>
      <c r="C185" s="249" t="s">
        <v>382</v>
      </c>
      <c r="D185" s="130"/>
      <c r="E185" s="250"/>
      <c r="F185" s="239">
        <f t="shared" si="18"/>
        <v>0</v>
      </c>
      <c r="G185" s="251">
        <v>0</v>
      </c>
      <c r="H185" s="109" t="s">
        <v>378</v>
      </c>
      <c r="I185" s="109"/>
      <c r="J185" s="110"/>
      <c r="K185" s="89"/>
      <c r="L185" s="90"/>
      <c r="M185" s="91"/>
      <c r="N185" s="92"/>
      <c r="O185" s="90"/>
      <c r="P185" s="91"/>
      <c r="Q185" s="92"/>
      <c r="R185" s="90"/>
      <c r="S185" s="91"/>
      <c r="T185" s="92"/>
      <c r="U185" s="90"/>
      <c r="V185" s="91"/>
      <c r="W185" s="92"/>
      <c r="X185" s="90"/>
      <c r="Y185" s="91"/>
      <c r="Z185" s="92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93"/>
      <c r="BR185" s="93"/>
      <c r="BS185" s="93"/>
      <c r="BT185" s="93"/>
      <c r="BU185" s="93"/>
      <c r="BV185" s="93"/>
      <c r="BW185" s="93"/>
      <c r="BX185" s="93"/>
      <c r="BY185" s="93"/>
      <c r="BZ185" s="93"/>
      <c r="CA185" s="93"/>
      <c r="CB185" s="93"/>
      <c r="CC185" s="93"/>
      <c r="CD185" s="93"/>
      <c r="CE185" s="93"/>
      <c r="CF185" s="93"/>
      <c r="CG185" s="93"/>
      <c r="CH185" s="93"/>
      <c r="CI185" s="93"/>
      <c r="CJ185" s="93"/>
      <c r="CK185" s="93"/>
      <c r="CL185" s="93"/>
      <c r="CM185" s="93"/>
      <c r="CN185" s="93"/>
      <c r="CO185" s="93"/>
      <c r="CP185" s="93"/>
      <c r="CQ185" s="93"/>
      <c r="CR185" s="93"/>
      <c r="CS185" s="93"/>
      <c r="CT185" s="93"/>
      <c r="CU185" s="93"/>
      <c r="CV185" s="93"/>
      <c r="CW185" s="93"/>
      <c r="CX185" s="93"/>
      <c r="CY185" s="93"/>
      <c r="CZ185" s="93"/>
      <c r="DA185" s="93"/>
      <c r="DB185" s="93"/>
      <c r="DC185" s="93"/>
      <c r="DD185" s="93"/>
      <c r="DE185" s="93"/>
      <c r="DF185" s="93"/>
      <c r="DG185" s="93"/>
      <c r="DH185" s="93"/>
      <c r="DI185" s="93"/>
      <c r="DJ185" s="93"/>
      <c r="DK185" s="93"/>
      <c r="DL185" s="93"/>
      <c r="DM185" s="93"/>
      <c r="DN185" s="93"/>
      <c r="DO185" s="93"/>
      <c r="DP185" s="93"/>
      <c r="DQ185" s="93"/>
      <c r="DR185" s="93"/>
      <c r="DS185" s="93"/>
      <c r="DT185" s="93"/>
      <c r="DU185" s="93"/>
      <c r="DV185" s="93"/>
      <c r="DW185" s="93"/>
      <c r="DX185" s="93"/>
      <c r="DY185" s="93"/>
      <c r="DZ185" s="93"/>
      <c r="EA185" s="93"/>
      <c r="EB185" s="93"/>
      <c r="EC185" s="93"/>
      <c r="ED185" s="93"/>
      <c r="EE185" s="93"/>
      <c r="EF185" s="93"/>
      <c r="EG185" s="93"/>
      <c r="EH185" s="93"/>
    </row>
    <row r="186" spans="1:138" s="94" customFormat="1" ht="15" customHeight="1" thickBot="1">
      <c r="A186" s="111"/>
      <c r="B186" s="128">
        <v>1.9828030569347909E-2</v>
      </c>
      <c r="C186" s="129" t="s">
        <v>383</v>
      </c>
      <c r="D186" s="97"/>
      <c r="E186" s="131"/>
      <c r="F186" s="146" t="str">
        <f>IFERROR((G186/$G$218),"")</f>
        <v/>
      </c>
      <c r="G186" s="147">
        <f>SUM(G182:G185)</f>
        <v>0</v>
      </c>
      <c r="H186" s="147">
        <f>SUM(H182:H185)</f>
        <v>456022</v>
      </c>
      <c r="I186" s="147">
        <f t="shared" ref="I186:J186" si="19">SUM(I182:I185)</f>
        <v>0</v>
      </c>
      <c r="J186" s="147">
        <f t="shared" si="19"/>
        <v>0</v>
      </c>
      <c r="K186" s="89"/>
      <c r="L186" s="90"/>
      <c r="M186" s="91"/>
      <c r="N186" s="92"/>
      <c r="O186" s="90"/>
      <c r="P186" s="91"/>
      <c r="Q186" s="92"/>
      <c r="R186" s="90"/>
      <c r="S186" s="91"/>
      <c r="T186" s="92"/>
      <c r="U186" s="90"/>
      <c r="V186" s="91"/>
      <c r="W186" s="92"/>
      <c r="X186" s="90"/>
      <c r="Y186" s="91"/>
      <c r="Z186" s="92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93"/>
      <c r="BR186" s="93"/>
      <c r="BS186" s="93"/>
      <c r="BT186" s="93"/>
      <c r="BU186" s="93"/>
      <c r="BV186" s="93"/>
      <c r="BW186" s="93"/>
      <c r="BX186" s="93"/>
      <c r="BY186" s="93"/>
      <c r="BZ186" s="93"/>
      <c r="CA186" s="93"/>
      <c r="CB186" s="93"/>
      <c r="CC186" s="93"/>
      <c r="CD186" s="93"/>
      <c r="CE186" s="93"/>
      <c r="CF186" s="93"/>
      <c r="CG186" s="93"/>
      <c r="CH186" s="93"/>
      <c r="CI186" s="93"/>
      <c r="CJ186" s="93"/>
      <c r="CK186" s="93"/>
      <c r="CL186" s="93"/>
      <c r="CM186" s="93"/>
      <c r="CN186" s="93"/>
      <c r="CO186" s="93"/>
      <c r="CP186" s="93"/>
      <c r="CQ186" s="93"/>
      <c r="CR186" s="93"/>
      <c r="CS186" s="93"/>
      <c r="CT186" s="93"/>
      <c r="CU186" s="93"/>
      <c r="CV186" s="93"/>
      <c r="CW186" s="93"/>
      <c r="CX186" s="93"/>
      <c r="CY186" s="93"/>
      <c r="CZ186" s="93"/>
      <c r="DA186" s="93"/>
      <c r="DB186" s="93"/>
      <c r="DC186" s="93"/>
      <c r="DD186" s="93"/>
      <c r="DE186" s="93"/>
      <c r="DF186" s="93"/>
      <c r="DG186" s="93"/>
      <c r="DH186" s="93"/>
      <c r="DI186" s="93"/>
      <c r="DJ186" s="93"/>
      <c r="DK186" s="93"/>
      <c r="DL186" s="93"/>
      <c r="DM186" s="93"/>
      <c r="DN186" s="93"/>
      <c r="DO186" s="93"/>
      <c r="DP186" s="93"/>
      <c r="DQ186" s="93"/>
      <c r="DR186" s="93"/>
      <c r="DS186" s="93"/>
      <c r="DT186" s="93"/>
      <c r="DU186" s="93"/>
      <c r="DV186" s="93"/>
      <c r="DW186" s="93"/>
      <c r="DX186" s="93"/>
      <c r="DY186" s="93"/>
      <c r="DZ186" s="93"/>
      <c r="EA186" s="93"/>
      <c r="EB186" s="93"/>
      <c r="EC186" s="93"/>
      <c r="ED186" s="93"/>
      <c r="EE186" s="93"/>
      <c r="EF186" s="93"/>
      <c r="EG186" s="93"/>
      <c r="EH186" s="93"/>
    </row>
    <row r="187" spans="1:138" s="94" customFormat="1" ht="15" customHeight="1" thickBot="1">
      <c r="A187" s="80"/>
      <c r="B187" s="240" t="s">
        <v>384</v>
      </c>
      <c r="C187" s="192" t="s">
        <v>385</v>
      </c>
      <c r="D187" s="180"/>
      <c r="E187" s="193"/>
      <c r="F187" s="241"/>
      <c r="G187" s="137"/>
      <c r="H187" s="123"/>
      <c r="I187" s="123"/>
      <c r="J187" s="124"/>
      <c r="K187" s="89"/>
      <c r="L187" s="90"/>
      <c r="M187" s="91"/>
      <c r="N187" s="92"/>
      <c r="O187" s="90"/>
      <c r="P187" s="91"/>
      <c r="Q187" s="92"/>
      <c r="R187" s="90"/>
      <c r="S187" s="91"/>
      <c r="T187" s="92"/>
      <c r="U187" s="90"/>
      <c r="V187" s="91"/>
      <c r="W187" s="92"/>
      <c r="X187" s="90"/>
      <c r="Y187" s="91"/>
      <c r="Z187" s="92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93"/>
      <c r="BR187" s="93"/>
      <c r="BS187" s="93"/>
      <c r="BT187" s="93"/>
      <c r="BU187" s="93"/>
      <c r="BV187" s="93"/>
      <c r="BW187" s="93"/>
      <c r="BX187" s="93"/>
      <c r="BY187" s="93"/>
      <c r="BZ187" s="93"/>
      <c r="CA187" s="93"/>
      <c r="CB187" s="93"/>
      <c r="CC187" s="93"/>
      <c r="CD187" s="93"/>
      <c r="CE187" s="93"/>
      <c r="CF187" s="93"/>
      <c r="CG187" s="93"/>
      <c r="CH187" s="93"/>
      <c r="CI187" s="93"/>
      <c r="CJ187" s="93"/>
      <c r="CK187" s="93"/>
      <c r="CL187" s="93"/>
      <c r="CM187" s="93"/>
      <c r="CN187" s="93"/>
      <c r="CO187" s="93"/>
      <c r="CP187" s="93"/>
      <c r="CQ187" s="93"/>
      <c r="CR187" s="93"/>
      <c r="CS187" s="93"/>
      <c r="CT187" s="93"/>
      <c r="CU187" s="93"/>
      <c r="CV187" s="93"/>
      <c r="CW187" s="93"/>
      <c r="CX187" s="93"/>
      <c r="CY187" s="93"/>
      <c r="CZ187" s="93"/>
      <c r="DA187" s="93"/>
      <c r="DB187" s="93"/>
      <c r="DC187" s="93"/>
      <c r="DD187" s="93"/>
      <c r="DE187" s="93"/>
      <c r="DF187" s="93"/>
      <c r="DG187" s="93"/>
      <c r="DH187" s="93"/>
      <c r="DI187" s="93"/>
      <c r="DJ187" s="93"/>
      <c r="DK187" s="93"/>
      <c r="DL187" s="93"/>
      <c r="DM187" s="93"/>
      <c r="DN187" s="93"/>
      <c r="DO187" s="93"/>
      <c r="DP187" s="93"/>
      <c r="DQ187" s="93"/>
      <c r="DR187" s="93"/>
      <c r="DS187" s="93"/>
      <c r="DT187" s="93"/>
      <c r="DU187" s="93"/>
      <c r="DV187" s="93"/>
      <c r="DW187" s="93"/>
      <c r="DX187" s="93"/>
      <c r="DY187" s="93"/>
      <c r="DZ187" s="93"/>
      <c r="EA187" s="93"/>
      <c r="EB187" s="93"/>
      <c r="EC187" s="93"/>
      <c r="ED187" s="93"/>
      <c r="EE187" s="93"/>
      <c r="EF187" s="93"/>
      <c r="EG187" s="93"/>
      <c r="EH187" s="93"/>
    </row>
    <row r="188" spans="1:138" s="94" customFormat="1" ht="15" customHeight="1" thickBot="1">
      <c r="A188" s="80"/>
      <c r="B188" s="144" t="s">
        <v>386</v>
      </c>
      <c r="C188" s="139" t="s">
        <v>387</v>
      </c>
      <c r="D188" s="140"/>
      <c r="E188" s="256"/>
      <c r="F188" s="99">
        <f t="shared" ref="F188:F190" si="20">IFERROR((G188/$E$11),"")</f>
        <v>0</v>
      </c>
      <c r="G188" s="148">
        <v>0</v>
      </c>
      <c r="H188" s="125">
        <v>53567</v>
      </c>
      <c r="I188" s="125"/>
      <c r="J188" s="126"/>
      <c r="K188" s="89"/>
      <c r="L188" s="90"/>
      <c r="M188" s="91"/>
      <c r="N188" s="92"/>
      <c r="O188" s="90"/>
      <c r="P188" s="91"/>
      <c r="Q188" s="92"/>
      <c r="R188" s="90"/>
      <c r="S188" s="91"/>
      <c r="T188" s="92"/>
      <c r="U188" s="90"/>
      <c r="V188" s="91"/>
      <c r="W188" s="92"/>
      <c r="X188" s="90"/>
      <c r="Y188" s="91"/>
      <c r="Z188" s="92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93"/>
      <c r="BR188" s="93"/>
      <c r="BS188" s="93"/>
      <c r="BT188" s="93"/>
      <c r="BU188" s="93"/>
      <c r="BV188" s="93"/>
      <c r="BW188" s="93"/>
      <c r="BX188" s="93"/>
      <c r="BY188" s="93"/>
      <c r="BZ188" s="93"/>
      <c r="CA188" s="93"/>
      <c r="CB188" s="93"/>
      <c r="CC188" s="93"/>
      <c r="CD188" s="93"/>
      <c r="CE188" s="93"/>
      <c r="CF188" s="93"/>
      <c r="CG188" s="93"/>
      <c r="CH188" s="93"/>
      <c r="CI188" s="93"/>
      <c r="CJ188" s="93"/>
      <c r="CK188" s="93"/>
      <c r="CL188" s="93"/>
      <c r="CM188" s="93"/>
      <c r="CN188" s="93"/>
      <c r="CO188" s="93"/>
      <c r="CP188" s="93"/>
      <c r="CQ188" s="93"/>
      <c r="CR188" s="93"/>
      <c r="CS188" s="93"/>
      <c r="CT188" s="93"/>
      <c r="CU188" s="93"/>
      <c r="CV188" s="93"/>
      <c r="CW188" s="93"/>
      <c r="CX188" s="93"/>
      <c r="CY188" s="93"/>
      <c r="CZ188" s="93"/>
      <c r="DA188" s="93"/>
      <c r="DB188" s="93"/>
      <c r="DC188" s="93"/>
      <c r="DD188" s="93"/>
      <c r="DE188" s="93"/>
      <c r="DF188" s="93"/>
      <c r="DG188" s="93"/>
      <c r="DH188" s="93"/>
      <c r="DI188" s="93"/>
      <c r="DJ188" s="93"/>
      <c r="DK188" s="93"/>
      <c r="DL188" s="93"/>
      <c r="DM188" s="93"/>
      <c r="DN188" s="93"/>
      <c r="DO188" s="93"/>
      <c r="DP188" s="93"/>
      <c r="DQ188" s="93"/>
      <c r="DR188" s="93"/>
      <c r="DS188" s="93"/>
      <c r="DT188" s="93"/>
      <c r="DU188" s="93"/>
      <c r="DV188" s="93"/>
      <c r="DW188" s="93"/>
      <c r="DX188" s="93"/>
      <c r="DY188" s="93"/>
      <c r="DZ188" s="93"/>
      <c r="EA188" s="93"/>
      <c r="EB188" s="93"/>
      <c r="EC188" s="93"/>
      <c r="ED188" s="93"/>
      <c r="EE188" s="93"/>
      <c r="EF188" s="93"/>
      <c r="EG188" s="93"/>
      <c r="EH188" s="93"/>
    </row>
    <row r="189" spans="1:138" s="94" customFormat="1" ht="15" customHeight="1" thickBot="1">
      <c r="A189" s="183"/>
      <c r="B189" s="144" t="s">
        <v>388</v>
      </c>
      <c r="C189" s="139" t="s">
        <v>389</v>
      </c>
      <c r="D189" s="194"/>
      <c r="E189" s="195"/>
      <c r="F189" s="142">
        <f t="shared" si="20"/>
        <v>0</v>
      </c>
      <c r="G189" s="196">
        <v>0</v>
      </c>
      <c r="H189" s="197" t="s">
        <v>390</v>
      </c>
      <c r="I189" s="197"/>
      <c r="J189" s="198"/>
      <c r="K189" s="89"/>
      <c r="L189" s="90"/>
      <c r="M189" s="91"/>
      <c r="N189" s="92"/>
      <c r="O189" s="90"/>
      <c r="P189" s="91"/>
      <c r="Q189" s="92"/>
      <c r="R189" s="90"/>
      <c r="S189" s="91"/>
      <c r="T189" s="92"/>
      <c r="U189" s="90"/>
      <c r="V189" s="91"/>
      <c r="W189" s="92"/>
      <c r="X189" s="90"/>
      <c r="Y189" s="91"/>
      <c r="Z189" s="92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93"/>
      <c r="BR189" s="93"/>
      <c r="BS189" s="93"/>
      <c r="BT189" s="93"/>
      <c r="BU189" s="93"/>
      <c r="BV189" s="93"/>
      <c r="BW189" s="93"/>
      <c r="BX189" s="93"/>
      <c r="BY189" s="93"/>
      <c r="BZ189" s="93"/>
      <c r="CA189" s="93"/>
      <c r="CB189" s="93"/>
      <c r="CC189" s="93"/>
      <c r="CD189" s="93"/>
      <c r="CE189" s="93"/>
      <c r="CF189" s="93"/>
      <c r="CG189" s="93"/>
      <c r="CH189" s="93"/>
      <c r="CI189" s="93"/>
      <c r="CJ189" s="93"/>
      <c r="CK189" s="93"/>
      <c r="CL189" s="93"/>
      <c r="CM189" s="93"/>
      <c r="CN189" s="93"/>
      <c r="CO189" s="93"/>
      <c r="CP189" s="93"/>
      <c r="CQ189" s="93"/>
      <c r="CR189" s="93"/>
      <c r="CS189" s="93"/>
      <c r="CT189" s="93"/>
      <c r="CU189" s="93"/>
      <c r="CV189" s="93"/>
      <c r="CW189" s="93"/>
      <c r="CX189" s="93"/>
      <c r="CY189" s="93"/>
      <c r="CZ189" s="93"/>
      <c r="DA189" s="93"/>
      <c r="DB189" s="93"/>
      <c r="DC189" s="93"/>
      <c r="DD189" s="93"/>
      <c r="DE189" s="93"/>
      <c r="DF189" s="93"/>
      <c r="DG189" s="93"/>
      <c r="DH189" s="93"/>
      <c r="DI189" s="93"/>
      <c r="DJ189" s="93"/>
      <c r="DK189" s="93"/>
      <c r="DL189" s="93"/>
      <c r="DM189" s="93"/>
      <c r="DN189" s="93"/>
      <c r="DO189" s="93"/>
      <c r="DP189" s="93"/>
      <c r="DQ189" s="93"/>
      <c r="DR189" s="93"/>
      <c r="DS189" s="93"/>
      <c r="DT189" s="93"/>
      <c r="DU189" s="93"/>
      <c r="DV189" s="93"/>
      <c r="DW189" s="93"/>
      <c r="DX189" s="93"/>
      <c r="DY189" s="93"/>
      <c r="DZ189" s="93"/>
      <c r="EA189" s="93"/>
      <c r="EB189" s="93"/>
      <c r="EC189" s="93"/>
      <c r="ED189" s="93"/>
      <c r="EE189" s="93"/>
      <c r="EF189" s="93"/>
      <c r="EG189" s="93"/>
      <c r="EH189" s="93"/>
    </row>
    <row r="190" spans="1:138" s="94" customFormat="1" ht="15" customHeight="1" thickBot="1">
      <c r="A190" s="80"/>
      <c r="B190" s="205" t="s">
        <v>391</v>
      </c>
      <c r="C190" s="104" t="s">
        <v>392</v>
      </c>
      <c r="D190" s="105"/>
      <c r="E190" s="250"/>
      <c r="F190" s="107">
        <f t="shared" si="20"/>
        <v>0</v>
      </c>
      <c r="G190" s="161">
        <v>0</v>
      </c>
      <c r="H190" s="109" t="s">
        <v>393</v>
      </c>
      <c r="I190" s="109"/>
      <c r="J190" s="110"/>
      <c r="K190" s="89"/>
      <c r="L190" s="90"/>
      <c r="M190" s="91"/>
      <c r="N190" s="92"/>
      <c r="O190" s="90"/>
      <c r="P190" s="91"/>
      <c r="Q190" s="92"/>
      <c r="R190" s="90"/>
      <c r="S190" s="91"/>
      <c r="T190" s="92"/>
      <c r="U190" s="90"/>
      <c r="V190" s="91"/>
      <c r="W190" s="92"/>
      <c r="X190" s="90"/>
      <c r="Y190" s="91"/>
      <c r="Z190" s="92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93"/>
      <c r="BR190" s="93"/>
      <c r="BS190" s="93"/>
      <c r="BT190" s="93"/>
      <c r="BU190" s="93"/>
      <c r="BV190" s="93"/>
      <c r="BW190" s="93"/>
      <c r="BX190" s="93"/>
      <c r="BY190" s="93"/>
      <c r="BZ190" s="93"/>
      <c r="CA190" s="93"/>
      <c r="CB190" s="93"/>
      <c r="CC190" s="93"/>
      <c r="CD190" s="93"/>
      <c r="CE190" s="93"/>
      <c r="CF190" s="93"/>
      <c r="CG190" s="93"/>
      <c r="CH190" s="93"/>
      <c r="CI190" s="93"/>
      <c r="CJ190" s="93"/>
      <c r="CK190" s="93"/>
      <c r="CL190" s="93"/>
      <c r="CM190" s="93"/>
      <c r="CN190" s="93"/>
      <c r="CO190" s="93"/>
      <c r="CP190" s="93"/>
      <c r="CQ190" s="93"/>
      <c r="CR190" s="93"/>
      <c r="CS190" s="93"/>
      <c r="CT190" s="93"/>
      <c r="CU190" s="93"/>
      <c r="CV190" s="93"/>
      <c r="CW190" s="93"/>
      <c r="CX190" s="93"/>
      <c r="CY190" s="93"/>
      <c r="CZ190" s="93"/>
      <c r="DA190" s="93"/>
      <c r="DB190" s="93"/>
      <c r="DC190" s="93"/>
      <c r="DD190" s="93"/>
      <c r="DE190" s="93"/>
      <c r="DF190" s="93"/>
      <c r="DG190" s="93"/>
      <c r="DH190" s="93"/>
      <c r="DI190" s="93"/>
      <c r="DJ190" s="93"/>
      <c r="DK190" s="93"/>
      <c r="DL190" s="93"/>
      <c r="DM190" s="93"/>
      <c r="DN190" s="93"/>
      <c r="DO190" s="93"/>
      <c r="DP190" s="93"/>
      <c r="DQ190" s="93"/>
      <c r="DR190" s="93"/>
      <c r="DS190" s="93"/>
      <c r="DT190" s="93"/>
      <c r="DU190" s="93"/>
      <c r="DV190" s="93"/>
      <c r="DW190" s="93"/>
      <c r="DX190" s="93"/>
      <c r="DY190" s="93"/>
      <c r="DZ190" s="93"/>
      <c r="EA190" s="93"/>
      <c r="EB190" s="93"/>
      <c r="EC190" s="93"/>
      <c r="ED190" s="93"/>
      <c r="EE190" s="93"/>
      <c r="EF190" s="93"/>
      <c r="EG190" s="93"/>
      <c r="EH190" s="93"/>
    </row>
    <row r="191" spans="1:138" s="94" customFormat="1" ht="15" customHeight="1" thickBot="1">
      <c r="A191" s="111"/>
      <c r="B191" s="128">
        <v>2.3291159494679193E-3</v>
      </c>
      <c r="C191" s="129" t="s">
        <v>394</v>
      </c>
      <c r="D191" s="130"/>
      <c r="E191" s="131"/>
      <c r="F191" s="146" t="str">
        <f>IFERROR((G191/$G$218),"")</f>
        <v/>
      </c>
      <c r="G191" s="147">
        <f>SUM(G188:G190)</f>
        <v>0</v>
      </c>
      <c r="H191" s="147">
        <f>SUM(H188:H190)</f>
        <v>53567</v>
      </c>
      <c r="I191" s="147">
        <f>SUM(I188:I190)</f>
        <v>0</v>
      </c>
      <c r="J191" s="147">
        <f>SUM(J188:J190)</f>
        <v>0</v>
      </c>
      <c r="K191" s="89"/>
      <c r="L191" s="90"/>
      <c r="M191" s="91"/>
      <c r="N191" s="92"/>
      <c r="O191" s="90"/>
      <c r="P191" s="91"/>
      <c r="Q191" s="92"/>
      <c r="R191" s="90"/>
      <c r="S191" s="91"/>
      <c r="T191" s="92"/>
      <c r="U191" s="90"/>
      <c r="V191" s="91"/>
      <c r="W191" s="92"/>
      <c r="X191" s="90"/>
      <c r="Y191" s="91"/>
      <c r="Z191" s="92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93"/>
      <c r="BR191" s="93"/>
      <c r="BS191" s="93"/>
      <c r="BT191" s="93"/>
      <c r="BU191" s="93"/>
      <c r="BV191" s="93"/>
      <c r="BW191" s="93"/>
      <c r="BX191" s="93"/>
      <c r="BY191" s="93"/>
      <c r="BZ191" s="93"/>
      <c r="CA191" s="93"/>
      <c r="CB191" s="93"/>
      <c r="CC191" s="93"/>
      <c r="CD191" s="93"/>
      <c r="CE191" s="93"/>
      <c r="CF191" s="93"/>
      <c r="CG191" s="93"/>
      <c r="CH191" s="93"/>
      <c r="CI191" s="93"/>
      <c r="CJ191" s="93"/>
      <c r="CK191" s="93"/>
      <c r="CL191" s="93"/>
      <c r="CM191" s="93"/>
      <c r="CN191" s="93"/>
      <c r="CO191" s="93"/>
      <c r="CP191" s="93"/>
      <c r="CQ191" s="93"/>
      <c r="CR191" s="93"/>
      <c r="CS191" s="93"/>
      <c r="CT191" s="93"/>
      <c r="CU191" s="93"/>
      <c r="CV191" s="93"/>
      <c r="CW191" s="93"/>
      <c r="CX191" s="93"/>
      <c r="CY191" s="93"/>
      <c r="CZ191" s="93"/>
      <c r="DA191" s="93"/>
      <c r="DB191" s="93"/>
      <c r="DC191" s="93"/>
      <c r="DD191" s="93"/>
      <c r="DE191" s="93"/>
      <c r="DF191" s="93"/>
      <c r="DG191" s="93"/>
      <c r="DH191" s="93"/>
      <c r="DI191" s="93"/>
      <c r="DJ191" s="93"/>
      <c r="DK191" s="93"/>
      <c r="DL191" s="93"/>
      <c r="DM191" s="93"/>
      <c r="DN191" s="93"/>
      <c r="DO191" s="93"/>
      <c r="DP191" s="93"/>
      <c r="DQ191" s="93"/>
      <c r="DR191" s="93"/>
      <c r="DS191" s="93"/>
      <c r="DT191" s="93"/>
      <c r="DU191" s="93"/>
      <c r="DV191" s="93"/>
      <c r="DW191" s="93"/>
      <c r="DX191" s="93"/>
      <c r="DY191" s="93"/>
      <c r="DZ191" s="93"/>
      <c r="EA191" s="93"/>
      <c r="EB191" s="93"/>
      <c r="EC191" s="93"/>
      <c r="ED191" s="93"/>
      <c r="EE191" s="93"/>
      <c r="EF191" s="93"/>
      <c r="EG191" s="93"/>
      <c r="EH191" s="93"/>
    </row>
    <row r="192" spans="1:138" s="94" customFormat="1" ht="15" customHeight="1" thickBot="1">
      <c r="A192" s="80"/>
      <c r="B192" s="240" t="s">
        <v>395</v>
      </c>
      <c r="C192" s="192" t="s">
        <v>396</v>
      </c>
      <c r="D192" s="180"/>
      <c r="E192" s="193"/>
      <c r="F192" s="241"/>
      <c r="G192" s="137"/>
      <c r="H192" s="123"/>
      <c r="I192" s="123"/>
      <c r="J192" s="124"/>
      <c r="K192" s="89"/>
      <c r="L192" s="90"/>
      <c r="M192" s="91"/>
      <c r="N192" s="92"/>
      <c r="O192" s="90"/>
      <c r="P192" s="91"/>
      <c r="Q192" s="92"/>
      <c r="R192" s="90"/>
      <c r="S192" s="91"/>
      <c r="T192" s="92"/>
      <c r="U192" s="90"/>
      <c r="V192" s="91"/>
      <c r="W192" s="92"/>
      <c r="X192" s="90"/>
      <c r="Y192" s="91"/>
      <c r="Z192" s="92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93"/>
      <c r="BR192" s="93"/>
      <c r="BS192" s="93"/>
      <c r="BT192" s="93"/>
      <c r="BU192" s="93"/>
      <c r="BV192" s="93"/>
      <c r="BW192" s="93"/>
      <c r="BX192" s="93"/>
      <c r="BY192" s="93"/>
      <c r="BZ192" s="93"/>
      <c r="CA192" s="93"/>
      <c r="CB192" s="93"/>
      <c r="CC192" s="93"/>
      <c r="CD192" s="93"/>
      <c r="CE192" s="93"/>
      <c r="CF192" s="93"/>
      <c r="CG192" s="93"/>
      <c r="CH192" s="93"/>
      <c r="CI192" s="93"/>
      <c r="CJ192" s="93"/>
      <c r="CK192" s="93"/>
      <c r="CL192" s="93"/>
      <c r="CM192" s="93"/>
      <c r="CN192" s="93"/>
      <c r="CO192" s="93"/>
      <c r="CP192" s="93"/>
      <c r="CQ192" s="93"/>
      <c r="CR192" s="93"/>
      <c r="CS192" s="93"/>
      <c r="CT192" s="93"/>
      <c r="CU192" s="93"/>
      <c r="CV192" s="93"/>
      <c r="CW192" s="93"/>
      <c r="CX192" s="93"/>
      <c r="CY192" s="93"/>
      <c r="CZ192" s="93"/>
      <c r="DA192" s="93"/>
      <c r="DB192" s="93"/>
      <c r="DC192" s="93"/>
      <c r="DD192" s="93"/>
      <c r="DE192" s="93"/>
      <c r="DF192" s="93"/>
      <c r="DG192" s="93"/>
      <c r="DH192" s="93"/>
      <c r="DI192" s="93"/>
      <c r="DJ192" s="93"/>
      <c r="DK192" s="93"/>
      <c r="DL192" s="93"/>
      <c r="DM192" s="93"/>
      <c r="DN192" s="93"/>
      <c r="DO192" s="93"/>
      <c r="DP192" s="93"/>
      <c r="DQ192" s="93"/>
      <c r="DR192" s="93"/>
      <c r="DS192" s="93"/>
      <c r="DT192" s="93"/>
      <c r="DU192" s="93"/>
      <c r="DV192" s="93"/>
      <c r="DW192" s="93"/>
      <c r="DX192" s="93"/>
      <c r="DY192" s="93"/>
      <c r="DZ192" s="93"/>
      <c r="EA192" s="93"/>
      <c r="EB192" s="93"/>
      <c r="EC192" s="93"/>
      <c r="ED192" s="93"/>
      <c r="EE192" s="93"/>
      <c r="EF192" s="93"/>
      <c r="EG192" s="93"/>
      <c r="EH192" s="93"/>
    </row>
    <row r="193" spans="1:138" s="94" customFormat="1" ht="15" customHeight="1" thickBot="1">
      <c r="A193" s="80"/>
      <c r="B193" s="95" t="s">
        <v>397</v>
      </c>
      <c r="C193" s="96" t="s">
        <v>398</v>
      </c>
      <c r="D193" s="97"/>
      <c r="E193" s="204"/>
      <c r="F193" s="99">
        <f t="shared" ref="F193:F195" si="21">IFERROR((G193/$E$11),"")</f>
        <v>0</v>
      </c>
      <c r="G193" s="102">
        <v>0</v>
      </c>
      <c r="H193" s="125">
        <v>89737</v>
      </c>
      <c r="I193" s="125">
        <v>426417</v>
      </c>
      <c r="J193" s="171">
        <v>368174</v>
      </c>
      <c r="K193" s="89"/>
      <c r="L193" s="90"/>
      <c r="M193" s="91"/>
      <c r="N193" s="92"/>
      <c r="O193" s="90"/>
      <c r="P193" s="91"/>
      <c r="Q193" s="92"/>
      <c r="R193" s="90"/>
      <c r="S193" s="91"/>
      <c r="T193" s="92"/>
      <c r="U193" s="90"/>
      <c r="V193" s="91"/>
      <c r="W193" s="92"/>
      <c r="X193" s="90"/>
      <c r="Y193" s="91"/>
      <c r="Z193" s="92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93"/>
      <c r="BR193" s="93"/>
      <c r="BS193" s="93"/>
      <c r="BT193" s="93"/>
      <c r="BU193" s="93"/>
      <c r="BV193" s="93"/>
      <c r="BW193" s="93"/>
      <c r="BX193" s="93"/>
      <c r="BY193" s="93"/>
      <c r="BZ193" s="93"/>
      <c r="CA193" s="93"/>
      <c r="CB193" s="93"/>
      <c r="CC193" s="93"/>
      <c r="CD193" s="93"/>
      <c r="CE193" s="93"/>
      <c r="CF193" s="93"/>
      <c r="CG193" s="93"/>
      <c r="CH193" s="93"/>
      <c r="CI193" s="93"/>
      <c r="CJ193" s="93"/>
      <c r="CK193" s="93"/>
      <c r="CL193" s="93"/>
      <c r="CM193" s="93"/>
      <c r="CN193" s="93"/>
      <c r="CO193" s="93"/>
      <c r="CP193" s="93"/>
      <c r="CQ193" s="93"/>
      <c r="CR193" s="93"/>
      <c r="CS193" s="93"/>
      <c r="CT193" s="93"/>
      <c r="CU193" s="93"/>
      <c r="CV193" s="93"/>
      <c r="CW193" s="93"/>
      <c r="CX193" s="93"/>
      <c r="CY193" s="93"/>
      <c r="CZ193" s="93"/>
      <c r="DA193" s="93"/>
      <c r="DB193" s="93"/>
      <c r="DC193" s="93"/>
      <c r="DD193" s="93"/>
      <c r="DE193" s="93"/>
      <c r="DF193" s="93"/>
      <c r="DG193" s="93"/>
      <c r="DH193" s="93"/>
      <c r="DI193" s="93"/>
      <c r="DJ193" s="93"/>
      <c r="DK193" s="93"/>
      <c r="DL193" s="93"/>
      <c r="DM193" s="93"/>
      <c r="DN193" s="93"/>
      <c r="DO193" s="93"/>
      <c r="DP193" s="93"/>
      <c r="DQ193" s="93"/>
      <c r="DR193" s="93"/>
      <c r="DS193" s="93"/>
      <c r="DT193" s="93"/>
      <c r="DU193" s="93"/>
      <c r="DV193" s="93"/>
      <c r="DW193" s="93"/>
      <c r="DX193" s="93"/>
      <c r="DY193" s="93"/>
      <c r="DZ193" s="93"/>
      <c r="EA193" s="93"/>
      <c r="EB193" s="93"/>
      <c r="EC193" s="93"/>
      <c r="ED193" s="93"/>
      <c r="EE193" s="93"/>
      <c r="EF193" s="93"/>
      <c r="EG193" s="93"/>
      <c r="EH193" s="93"/>
    </row>
    <row r="194" spans="1:138" s="94" customFormat="1" ht="15" customHeight="1" thickBot="1">
      <c r="A194" s="80"/>
      <c r="B194" s="138" t="s">
        <v>397</v>
      </c>
      <c r="C194" s="139" t="s">
        <v>399</v>
      </c>
      <c r="D194" s="140"/>
      <c r="E194" s="141"/>
      <c r="F194" s="99">
        <f t="shared" si="21"/>
        <v>0</v>
      </c>
      <c r="G194" s="143">
        <v>0</v>
      </c>
      <c r="H194" s="125" t="s">
        <v>400</v>
      </c>
      <c r="I194" s="125"/>
      <c r="J194" s="126"/>
      <c r="K194" s="89"/>
      <c r="L194" s="90"/>
      <c r="M194" s="91"/>
      <c r="N194" s="92"/>
      <c r="O194" s="90"/>
      <c r="P194" s="91"/>
      <c r="Q194" s="92"/>
      <c r="R194" s="90"/>
      <c r="S194" s="91"/>
      <c r="T194" s="92"/>
      <c r="U194" s="90"/>
      <c r="V194" s="91"/>
      <c r="W194" s="92"/>
      <c r="X194" s="90"/>
      <c r="Y194" s="91"/>
      <c r="Z194" s="92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93"/>
      <c r="BR194" s="93"/>
      <c r="BS194" s="93"/>
      <c r="BT194" s="93"/>
      <c r="BU194" s="93"/>
      <c r="BV194" s="93"/>
      <c r="BW194" s="93"/>
      <c r="BX194" s="93"/>
      <c r="BY194" s="93"/>
      <c r="BZ194" s="93"/>
      <c r="CA194" s="93"/>
      <c r="CB194" s="93"/>
      <c r="CC194" s="93"/>
      <c r="CD194" s="93"/>
      <c r="CE194" s="93"/>
      <c r="CF194" s="93"/>
      <c r="CG194" s="93"/>
      <c r="CH194" s="93"/>
      <c r="CI194" s="93"/>
      <c r="CJ194" s="93"/>
      <c r="CK194" s="93"/>
      <c r="CL194" s="93"/>
      <c r="CM194" s="93"/>
      <c r="CN194" s="93"/>
      <c r="CO194" s="93"/>
      <c r="CP194" s="93"/>
      <c r="CQ194" s="93"/>
      <c r="CR194" s="93"/>
      <c r="CS194" s="93"/>
      <c r="CT194" s="93"/>
      <c r="CU194" s="93"/>
      <c r="CV194" s="93"/>
      <c r="CW194" s="93"/>
      <c r="CX194" s="93"/>
      <c r="CY194" s="93"/>
      <c r="CZ194" s="93"/>
      <c r="DA194" s="93"/>
      <c r="DB194" s="93"/>
      <c r="DC194" s="93"/>
      <c r="DD194" s="93"/>
      <c r="DE194" s="93"/>
      <c r="DF194" s="93"/>
      <c r="DG194" s="93"/>
      <c r="DH194" s="93"/>
      <c r="DI194" s="93"/>
      <c r="DJ194" s="93"/>
      <c r="DK194" s="93"/>
      <c r="DL194" s="93"/>
      <c r="DM194" s="93"/>
      <c r="DN194" s="93"/>
      <c r="DO194" s="93"/>
      <c r="DP194" s="93"/>
      <c r="DQ194" s="93"/>
      <c r="DR194" s="93"/>
      <c r="DS194" s="93"/>
      <c r="DT194" s="93"/>
      <c r="DU194" s="93"/>
      <c r="DV194" s="93"/>
      <c r="DW194" s="93"/>
      <c r="DX194" s="93"/>
      <c r="DY194" s="93"/>
      <c r="DZ194" s="93"/>
      <c r="EA194" s="93"/>
      <c r="EB194" s="93"/>
      <c r="EC194" s="93"/>
      <c r="ED194" s="93"/>
      <c r="EE194" s="93"/>
      <c r="EF194" s="93"/>
      <c r="EG194" s="93"/>
      <c r="EH194" s="93"/>
    </row>
    <row r="195" spans="1:138" s="94" customFormat="1" ht="15" customHeight="1" thickBot="1">
      <c r="A195" s="80"/>
      <c r="B195" s="103" t="s">
        <v>401</v>
      </c>
      <c r="C195" s="104" t="s">
        <v>402</v>
      </c>
      <c r="D195" s="105"/>
      <c r="E195" s="106"/>
      <c r="F195" s="107">
        <f t="shared" si="21"/>
        <v>0</v>
      </c>
      <c r="G195" s="108">
        <v>0</v>
      </c>
      <c r="H195" s="109" t="s">
        <v>403</v>
      </c>
      <c r="I195" s="109"/>
      <c r="J195" s="110"/>
      <c r="K195" s="89"/>
      <c r="L195" s="90"/>
      <c r="M195" s="91"/>
      <c r="N195" s="92"/>
      <c r="O195" s="90"/>
      <c r="P195" s="91"/>
      <c r="Q195" s="92"/>
      <c r="R195" s="90"/>
      <c r="S195" s="91"/>
      <c r="T195" s="92"/>
      <c r="U195" s="90"/>
      <c r="V195" s="91"/>
      <c r="W195" s="92"/>
      <c r="X195" s="90"/>
      <c r="Y195" s="91"/>
      <c r="Z195" s="92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93"/>
      <c r="BR195" s="93"/>
      <c r="BS195" s="93"/>
      <c r="BT195" s="93"/>
      <c r="BU195" s="93"/>
      <c r="BV195" s="93"/>
      <c r="BW195" s="93"/>
      <c r="BX195" s="93"/>
      <c r="BY195" s="93"/>
      <c r="BZ195" s="93"/>
      <c r="CA195" s="93"/>
      <c r="CB195" s="93"/>
      <c r="CC195" s="93"/>
      <c r="CD195" s="93"/>
      <c r="CE195" s="93"/>
      <c r="CF195" s="93"/>
      <c r="CG195" s="93"/>
      <c r="CH195" s="93"/>
      <c r="CI195" s="93"/>
      <c r="CJ195" s="93"/>
      <c r="CK195" s="93"/>
      <c r="CL195" s="93"/>
      <c r="CM195" s="93"/>
      <c r="CN195" s="93"/>
      <c r="CO195" s="93"/>
      <c r="CP195" s="93"/>
      <c r="CQ195" s="93"/>
      <c r="CR195" s="93"/>
      <c r="CS195" s="93"/>
      <c r="CT195" s="93"/>
      <c r="CU195" s="93"/>
      <c r="CV195" s="93"/>
      <c r="CW195" s="93"/>
      <c r="CX195" s="93"/>
      <c r="CY195" s="93"/>
      <c r="CZ195" s="93"/>
      <c r="DA195" s="93"/>
      <c r="DB195" s="93"/>
      <c r="DC195" s="93"/>
      <c r="DD195" s="93"/>
      <c r="DE195" s="93"/>
      <c r="DF195" s="93"/>
      <c r="DG195" s="93"/>
      <c r="DH195" s="93"/>
      <c r="DI195" s="93"/>
      <c r="DJ195" s="93"/>
      <c r="DK195" s="93"/>
      <c r="DL195" s="93"/>
      <c r="DM195" s="93"/>
      <c r="DN195" s="93"/>
      <c r="DO195" s="93"/>
      <c r="DP195" s="93"/>
      <c r="DQ195" s="93"/>
      <c r="DR195" s="93"/>
      <c r="DS195" s="93"/>
      <c r="DT195" s="93"/>
      <c r="DU195" s="93"/>
      <c r="DV195" s="93"/>
      <c r="DW195" s="93"/>
      <c r="DX195" s="93"/>
      <c r="DY195" s="93"/>
      <c r="DZ195" s="93"/>
      <c r="EA195" s="93"/>
      <c r="EB195" s="93"/>
      <c r="EC195" s="93"/>
      <c r="ED195" s="93"/>
      <c r="EE195" s="93"/>
      <c r="EF195" s="93"/>
      <c r="EG195" s="93"/>
      <c r="EH195" s="93"/>
    </row>
    <row r="196" spans="1:138" s="94" customFormat="1" ht="15" customHeight="1" thickBot="1">
      <c r="A196" s="111"/>
      <c r="B196" s="128">
        <v>2.8675427537588283E-2</v>
      </c>
      <c r="C196" s="252" t="s">
        <v>404</v>
      </c>
      <c r="D196" s="130"/>
      <c r="E196" s="131"/>
      <c r="F196" s="146" t="str">
        <f>IFERROR((G196/$G$218),"")</f>
        <v/>
      </c>
      <c r="G196" s="117">
        <f>SUM(G193:G195)</f>
        <v>0</v>
      </c>
      <c r="H196" s="117">
        <f>SUM(H193:H195)</f>
        <v>89737</v>
      </c>
      <c r="I196" s="117">
        <f>SUM(I193:I195)</f>
        <v>426417</v>
      </c>
      <c r="J196" s="257">
        <f>SUM(J193:J195)</f>
        <v>368174</v>
      </c>
      <c r="K196" s="89"/>
      <c r="L196" s="90"/>
      <c r="M196" s="91"/>
      <c r="N196" s="92"/>
      <c r="O196" s="90"/>
      <c r="P196" s="91"/>
      <c r="Q196" s="92"/>
      <c r="R196" s="90"/>
      <c r="S196" s="91"/>
      <c r="T196" s="92"/>
      <c r="U196" s="90"/>
      <c r="V196" s="91"/>
      <c r="W196" s="92"/>
      <c r="X196" s="90"/>
      <c r="Y196" s="91"/>
      <c r="Z196" s="92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93"/>
      <c r="BR196" s="93"/>
      <c r="BS196" s="93"/>
      <c r="BT196" s="93"/>
      <c r="BU196" s="93"/>
      <c r="BV196" s="93"/>
      <c r="BW196" s="93"/>
      <c r="BX196" s="93"/>
      <c r="BY196" s="93"/>
      <c r="BZ196" s="93"/>
      <c r="CA196" s="93"/>
      <c r="CB196" s="93"/>
      <c r="CC196" s="93"/>
      <c r="CD196" s="93"/>
      <c r="CE196" s="93"/>
      <c r="CF196" s="93"/>
      <c r="CG196" s="93"/>
      <c r="CH196" s="93"/>
      <c r="CI196" s="93"/>
      <c r="CJ196" s="93"/>
      <c r="CK196" s="93"/>
      <c r="CL196" s="93"/>
      <c r="CM196" s="93"/>
      <c r="CN196" s="93"/>
      <c r="CO196" s="93"/>
      <c r="CP196" s="93"/>
      <c r="CQ196" s="93"/>
      <c r="CR196" s="93"/>
      <c r="CS196" s="93"/>
      <c r="CT196" s="93"/>
      <c r="CU196" s="93"/>
      <c r="CV196" s="93"/>
      <c r="CW196" s="93"/>
      <c r="CX196" s="93"/>
      <c r="CY196" s="93"/>
      <c r="CZ196" s="93"/>
      <c r="DA196" s="93"/>
      <c r="DB196" s="93"/>
      <c r="DC196" s="93"/>
      <c r="DD196" s="93"/>
      <c r="DE196" s="93"/>
      <c r="DF196" s="93"/>
      <c r="DG196" s="93"/>
      <c r="DH196" s="93"/>
      <c r="DI196" s="93"/>
      <c r="DJ196" s="93"/>
      <c r="DK196" s="93"/>
      <c r="DL196" s="93"/>
      <c r="DM196" s="93"/>
      <c r="DN196" s="93"/>
      <c r="DO196" s="93"/>
      <c r="DP196" s="93"/>
      <c r="DQ196" s="93"/>
      <c r="DR196" s="93"/>
      <c r="DS196" s="93"/>
      <c r="DT196" s="93"/>
      <c r="DU196" s="93"/>
      <c r="DV196" s="93"/>
      <c r="DW196" s="93"/>
      <c r="DX196" s="93"/>
      <c r="DY196" s="93"/>
      <c r="DZ196" s="93"/>
      <c r="EA196" s="93"/>
      <c r="EB196" s="93"/>
      <c r="EC196" s="93"/>
      <c r="ED196" s="93"/>
      <c r="EE196" s="93"/>
      <c r="EF196" s="93"/>
      <c r="EG196" s="93"/>
      <c r="EH196" s="93"/>
    </row>
    <row r="197" spans="1:138" s="94" customFormat="1" ht="15" customHeight="1" thickBot="1">
      <c r="A197" s="80"/>
      <c r="B197" s="240" t="s">
        <v>405</v>
      </c>
      <c r="C197" s="192" t="s">
        <v>406</v>
      </c>
      <c r="D197" s="180"/>
      <c r="E197" s="193"/>
      <c r="F197" s="241"/>
      <c r="G197" s="137"/>
      <c r="H197" s="123"/>
      <c r="I197" s="123"/>
      <c r="J197" s="124"/>
      <c r="K197" s="89"/>
      <c r="L197" s="90"/>
      <c r="M197" s="91"/>
      <c r="N197" s="92"/>
      <c r="O197" s="90"/>
      <c r="P197" s="91"/>
      <c r="Q197" s="92"/>
      <c r="R197" s="90"/>
      <c r="S197" s="91"/>
      <c r="T197" s="92"/>
      <c r="U197" s="90"/>
      <c r="V197" s="91"/>
      <c r="W197" s="92"/>
      <c r="X197" s="90"/>
      <c r="Y197" s="91"/>
      <c r="Z197" s="92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93"/>
      <c r="BR197" s="93"/>
      <c r="BS197" s="93"/>
      <c r="BT197" s="93"/>
      <c r="BU197" s="93"/>
      <c r="BV197" s="93"/>
      <c r="BW197" s="93"/>
      <c r="BX197" s="93"/>
      <c r="BY197" s="93"/>
      <c r="BZ197" s="93"/>
      <c r="CA197" s="93"/>
      <c r="CB197" s="93"/>
      <c r="CC197" s="93"/>
      <c r="CD197" s="93"/>
      <c r="CE197" s="93"/>
      <c r="CF197" s="93"/>
      <c r="CG197" s="93"/>
      <c r="CH197" s="93"/>
      <c r="CI197" s="93"/>
      <c r="CJ197" s="93"/>
      <c r="CK197" s="93"/>
      <c r="CL197" s="93"/>
      <c r="CM197" s="93"/>
      <c r="CN197" s="93"/>
      <c r="CO197" s="93"/>
      <c r="CP197" s="93"/>
      <c r="CQ197" s="93"/>
      <c r="CR197" s="93"/>
      <c r="CS197" s="93"/>
      <c r="CT197" s="93"/>
      <c r="CU197" s="93"/>
      <c r="CV197" s="93"/>
      <c r="CW197" s="93"/>
      <c r="CX197" s="93"/>
      <c r="CY197" s="93"/>
      <c r="CZ197" s="93"/>
      <c r="DA197" s="93"/>
      <c r="DB197" s="93"/>
      <c r="DC197" s="93"/>
      <c r="DD197" s="93"/>
      <c r="DE197" s="93"/>
      <c r="DF197" s="93"/>
      <c r="DG197" s="93"/>
      <c r="DH197" s="93"/>
      <c r="DI197" s="93"/>
      <c r="DJ197" s="93"/>
      <c r="DK197" s="93"/>
      <c r="DL197" s="93"/>
      <c r="DM197" s="93"/>
      <c r="DN197" s="93"/>
      <c r="DO197" s="93"/>
      <c r="DP197" s="93"/>
      <c r="DQ197" s="93"/>
      <c r="DR197" s="93"/>
      <c r="DS197" s="93"/>
      <c r="DT197" s="93"/>
      <c r="DU197" s="93"/>
      <c r="DV197" s="93"/>
      <c r="DW197" s="93"/>
      <c r="DX197" s="93"/>
      <c r="DY197" s="93"/>
      <c r="DZ197" s="93"/>
      <c r="EA197" s="93"/>
      <c r="EB197" s="93"/>
      <c r="EC197" s="93"/>
      <c r="ED197" s="93"/>
      <c r="EE197" s="93"/>
      <c r="EF197" s="93"/>
      <c r="EG197" s="93"/>
      <c r="EH197" s="93"/>
    </row>
    <row r="198" spans="1:138" s="94" customFormat="1" ht="15" customHeight="1" thickBot="1">
      <c r="A198" s="80"/>
      <c r="B198" s="144" t="s">
        <v>407</v>
      </c>
      <c r="C198" s="139" t="s">
        <v>408</v>
      </c>
      <c r="D198" s="140"/>
      <c r="E198" s="204"/>
      <c r="F198" s="142">
        <f t="shared" ref="F198:F208" si="22">IFERROR((G198/$E$11),"")</f>
        <v>0</v>
      </c>
      <c r="G198" s="143">
        <v>0</v>
      </c>
      <c r="H198" s="125" t="s">
        <v>400</v>
      </c>
      <c r="I198" s="125"/>
      <c r="J198" s="126"/>
      <c r="K198" s="89"/>
      <c r="L198" s="90"/>
      <c r="M198" s="91"/>
      <c r="N198" s="92"/>
      <c r="O198" s="90"/>
      <c r="P198" s="91"/>
      <c r="Q198" s="92"/>
      <c r="R198" s="90"/>
      <c r="S198" s="91"/>
      <c r="T198" s="92"/>
      <c r="U198" s="90"/>
      <c r="V198" s="91"/>
      <c r="W198" s="92"/>
      <c r="X198" s="90"/>
      <c r="Y198" s="91"/>
      <c r="Z198" s="92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93"/>
      <c r="BR198" s="93"/>
      <c r="BS198" s="93"/>
      <c r="BT198" s="93"/>
      <c r="BU198" s="93"/>
      <c r="BV198" s="93"/>
      <c r="BW198" s="93"/>
      <c r="BX198" s="93"/>
      <c r="BY198" s="93"/>
      <c r="BZ198" s="93"/>
      <c r="CA198" s="93"/>
      <c r="CB198" s="93"/>
      <c r="CC198" s="93"/>
      <c r="CD198" s="93"/>
      <c r="CE198" s="93"/>
      <c r="CF198" s="93"/>
      <c r="CG198" s="93"/>
      <c r="CH198" s="93"/>
      <c r="CI198" s="93"/>
      <c r="CJ198" s="93"/>
      <c r="CK198" s="93"/>
      <c r="CL198" s="93"/>
      <c r="CM198" s="93"/>
      <c r="CN198" s="93"/>
      <c r="CO198" s="93"/>
      <c r="CP198" s="93"/>
      <c r="CQ198" s="93"/>
      <c r="CR198" s="93"/>
      <c r="CS198" s="93"/>
      <c r="CT198" s="93"/>
      <c r="CU198" s="93"/>
      <c r="CV198" s="93"/>
      <c r="CW198" s="93"/>
      <c r="CX198" s="93"/>
      <c r="CY198" s="93"/>
      <c r="CZ198" s="93"/>
      <c r="DA198" s="93"/>
      <c r="DB198" s="93"/>
      <c r="DC198" s="93"/>
      <c r="DD198" s="93"/>
      <c r="DE198" s="93"/>
      <c r="DF198" s="93"/>
      <c r="DG198" s="93"/>
      <c r="DH198" s="93"/>
      <c r="DI198" s="93"/>
      <c r="DJ198" s="93"/>
      <c r="DK198" s="93"/>
      <c r="DL198" s="93"/>
      <c r="DM198" s="93"/>
      <c r="DN198" s="93"/>
      <c r="DO198" s="93"/>
      <c r="DP198" s="93"/>
      <c r="DQ198" s="93"/>
      <c r="DR198" s="93"/>
      <c r="DS198" s="93"/>
      <c r="DT198" s="93"/>
      <c r="DU198" s="93"/>
      <c r="DV198" s="93"/>
      <c r="DW198" s="93"/>
      <c r="DX198" s="93"/>
      <c r="DY198" s="93"/>
      <c r="DZ198" s="93"/>
      <c r="EA198" s="93"/>
      <c r="EB198" s="93"/>
      <c r="EC198" s="93"/>
      <c r="ED198" s="93"/>
      <c r="EE198" s="93"/>
      <c r="EF198" s="93"/>
      <c r="EG198" s="93"/>
      <c r="EH198" s="93"/>
    </row>
    <row r="199" spans="1:138" s="94" customFormat="1" ht="15" customHeight="1" thickBot="1">
      <c r="A199" s="80"/>
      <c r="B199" s="138" t="s">
        <v>407</v>
      </c>
      <c r="C199" s="139" t="s">
        <v>409</v>
      </c>
      <c r="D199" s="140"/>
      <c r="E199" s="204"/>
      <c r="F199" s="142">
        <f t="shared" si="22"/>
        <v>0</v>
      </c>
      <c r="G199" s="143">
        <v>0</v>
      </c>
      <c r="H199" s="125" t="s">
        <v>400</v>
      </c>
      <c r="I199" s="125"/>
      <c r="J199" s="126"/>
      <c r="K199" s="89"/>
      <c r="L199" s="90"/>
      <c r="M199" s="91"/>
      <c r="N199" s="92"/>
      <c r="O199" s="90"/>
      <c r="P199" s="91"/>
      <c r="Q199" s="92"/>
      <c r="R199" s="90"/>
      <c r="S199" s="91"/>
      <c r="T199" s="92"/>
      <c r="U199" s="90"/>
      <c r="V199" s="91"/>
      <c r="W199" s="92"/>
      <c r="X199" s="90"/>
      <c r="Y199" s="91"/>
      <c r="Z199" s="92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93"/>
      <c r="BR199" s="93"/>
      <c r="BS199" s="93"/>
      <c r="BT199" s="93"/>
      <c r="BU199" s="93"/>
      <c r="BV199" s="93"/>
      <c r="BW199" s="93"/>
      <c r="BX199" s="93"/>
      <c r="BY199" s="93"/>
      <c r="BZ199" s="93"/>
      <c r="CA199" s="93"/>
      <c r="CB199" s="93"/>
      <c r="CC199" s="93"/>
      <c r="CD199" s="93"/>
      <c r="CE199" s="93"/>
      <c r="CF199" s="93"/>
      <c r="CG199" s="93"/>
      <c r="CH199" s="93"/>
      <c r="CI199" s="93"/>
      <c r="CJ199" s="93"/>
      <c r="CK199" s="93"/>
      <c r="CL199" s="93"/>
      <c r="CM199" s="93"/>
      <c r="CN199" s="93"/>
      <c r="CO199" s="93"/>
      <c r="CP199" s="93"/>
      <c r="CQ199" s="93"/>
      <c r="CR199" s="93"/>
      <c r="CS199" s="93"/>
      <c r="CT199" s="93"/>
      <c r="CU199" s="93"/>
      <c r="CV199" s="93"/>
      <c r="CW199" s="93"/>
      <c r="CX199" s="93"/>
      <c r="CY199" s="93"/>
      <c r="CZ199" s="93"/>
      <c r="DA199" s="93"/>
      <c r="DB199" s="93"/>
      <c r="DC199" s="93"/>
      <c r="DD199" s="93"/>
      <c r="DE199" s="93"/>
      <c r="DF199" s="93"/>
      <c r="DG199" s="93"/>
      <c r="DH199" s="93"/>
      <c r="DI199" s="93"/>
      <c r="DJ199" s="93"/>
      <c r="DK199" s="93"/>
      <c r="DL199" s="93"/>
      <c r="DM199" s="93"/>
      <c r="DN199" s="93"/>
      <c r="DO199" s="93"/>
      <c r="DP199" s="93"/>
      <c r="DQ199" s="93"/>
      <c r="DR199" s="93"/>
      <c r="DS199" s="93"/>
      <c r="DT199" s="93"/>
      <c r="DU199" s="93"/>
      <c r="DV199" s="93"/>
      <c r="DW199" s="93"/>
      <c r="DX199" s="93"/>
      <c r="DY199" s="93"/>
      <c r="DZ199" s="93"/>
      <c r="EA199" s="93"/>
      <c r="EB199" s="93"/>
      <c r="EC199" s="93"/>
      <c r="ED199" s="93"/>
      <c r="EE199" s="93"/>
      <c r="EF199" s="93"/>
      <c r="EG199" s="93"/>
      <c r="EH199" s="93"/>
    </row>
    <row r="200" spans="1:138" s="94" customFormat="1" ht="15" customHeight="1" thickBot="1">
      <c r="A200" s="80"/>
      <c r="B200" s="138" t="s">
        <v>410</v>
      </c>
      <c r="C200" s="139" t="s">
        <v>411</v>
      </c>
      <c r="D200" s="140"/>
      <c r="E200" s="141"/>
      <c r="F200" s="142">
        <f t="shared" si="22"/>
        <v>0</v>
      </c>
      <c r="G200" s="143">
        <v>0</v>
      </c>
      <c r="H200" s="125" t="s">
        <v>400</v>
      </c>
      <c r="I200" s="125"/>
      <c r="J200" s="126">
        <v>150000</v>
      </c>
      <c r="K200" s="89"/>
      <c r="L200" s="90"/>
      <c r="M200" s="91"/>
      <c r="N200" s="92"/>
      <c r="O200" s="90"/>
      <c r="P200" s="91"/>
      <c r="Q200" s="92"/>
      <c r="R200" s="90"/>
      <c r="S200" s="91"/>
      <c r="T200" s="92"/>
      <c r="U200" s="90"/>
      <c r="V200" s="91"/>
      <c r="W200" s="92"/>
      <c r="X200" s="90"/>
      <c r="Y200" s="91"/>
      <c r="Z200" s="92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93"/>
      <c r="BR200" s="93"/>
      <c r="BS200" s="93"/>
      <c r="BT200" s="93"/>
      <c r="BU200" s="93"/>
      <c r="BV200" s="93"/>
      <c r="BW200" s="93"/>
      <c r="BX200" s="93"/>
      <c r="BY200" s="93"/>
      <c r="BZ200" s="93"/>
      <c r="CA200" s="93"/>
      <c r="CB200" s="93"/>
      <c r="CC200" s="93"/>
      <c r="CD200" s="93"/>
      <c r="CE200" s="93"/>
      <c r="CF200" s="93"/>
      <c r="CG200" s="93"/>
      <c r="CH200" s="93"/>
      <c r="CI200" s="93"/>
      <c r="CJ200" s="93"/>
      <c r="CK200" s="93"/>
      <c r="CL200" s="93"/>
      <c r="CM200" s="93"/>
      <c r="CN200" s="93"/>
      <c r="CO200" s="93"/>
      <c r="CP200" s="93"/>
      <c r="CQ200" s="93"/>
      <c r="CR200" s="93"/>
      <c r="CS200" s="93"/>
      <c r="CT200" s="93"/>
      <c r="CU200" s="93"/>
      <c r="CV200" s="93"/>
      <c r="CW200" s="93"/>
      <c r="CX200" s="93"/>
      <c r="CY200" s="93"/>
      <c r="CZ200" s="93"/>
      <c r="DA200" s="93"/>
      <c r="DB200" s="93"/>
      <c r="DC200" s="93"/>
      <c r="DD200" s="93"/>
      <c r="DE200" s="93"/>
      <c r="DF200" s="93"/>
      <c r="DG200" s="93"/>
      <c r="DH200" s="93"/>
      <c r="DI200" s="93"/>
      <c r="DJ200" s="93"/>
      <c r="DK200" s="93"/>
      <c r="DL200" s="93"/>
      <c r="DM200" s="93"/>
      <c r="DN200" s="93"/>
      <c r="DO200" s="93"/>
      <c r="DP200" s="93"/>
      <c r="DQ200" s="93"/>
      <c r="DR200" s="93"/>
      <c r="DS200" s="93"/>
      <c r="DT200" s="93"/>
      <c r="DU200" s="93"/>
      <c r="DV200" s="93"/>
      <c r="DW200" s="93"/>
      <c r="DX200" s="93"/>
      <c r="DY200" s="93"/>
      <c r="DZ200" s="93"/>
      <c r="EA200" s="93"/>
      <c r="EB200" s="93"/>
      <c r="EC200" s="93"/>
      <c r="ED200" s="93"/>
      <c r="EE200" s="93"/>
      <c r="EF200" s="93"/>
      <c r="EG200" s="93"/>
      <c r="EH200" s="93"/>
    </row>
    <row r="201" spans="1:138" s="94" customFormat="1" ht="15" customHeight="1" thickBot="1">
      <c r="A201" s="80"/>
      <c r="B201" s="138" t="s">
        <v>412</v>
      </c>
      <c r="C201" s="139" t="s">
        <v>413</v>
      </c>
      <c r="D201" s="140"/>
      <c r="E201" s="141"/>
      <c r="F201" s="142">
        <f t="shared" si="22"/>
        <v>0</v>
      </c>
      <c r="G201" s="143">
        <v>0</v>
      </c>
      <c r="H201" s="125">
        <v>324798</v>
      </c>
      <c r="I201" s="125">
        <v>469405</v>
      </c>
      <c r="J201" s="126">
        <v>218267</v>
      </c>
      <c r="K201" s="89"/>
      <c r="L201" s="90"/>
      <c r="M201" s="91"/>
      <c r="N201" s="92"/>
      <c r="O201" s="90"/>
      <c r="P201" s="91"/>
      <c r="Q201" s="92"/>
      <c r="R201" s="90"/>
      <c r="S201" s="91"/>
      <c r="T201" s="92"/>
      <c r="U201" s="90"/>
      <c r="V201" s="91"/>
      <c r="W201" s="92"/>
      <c r="X201" s="90"/>
      <c r="Y201" s="91"/>
      <c r="Z201" s="92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93"/>
      <c r="BR201" s="93"/>
      <c r="BS201" s="93"/>
      <c r="BT201" s="93"/>
      <c r="BU201" s="93"/>
      <c r="BV201" s="93"/>
      <c r="BW201" s="93"/>
      <c r="BX201" s="93"/>
      <c r="BY201" s="93"/>
      <c r="BZ201" s="93"/>
      <c r="CA201" s="93"/>
      <c r="CB201" s="93"/>
      <c r="CC201" s="93"/>
      <c r="CD201" s="93"/>
      <c r="CE201" s="93"/>
      <c r="CF201" s="93"/>
      <c r="CG201" s="93"/>
      <c r="CH201" s="93"/>
      <c r="CI201" s="93"/>
      <c r="CJ201" s="93"/>
      <c r="CK201" s="93"/>
      <c r="CL201" s="93"/>
      <c r="CM201" s="93"/>
      <c r="CN201" s="93"/>
      <c r="CO201" s="93"/>
      <c r="CP201" s="93"/>
      <c r="CQ201" s="93"/>
      <c r="CR201" s="93"/>
      <c r="CS201" s="93"/>
      <c r="CT201" s="93"/>
      <c r="CU201" s="93"/>
      <c r="CV201" s="93"/>
      <c r="CW201" s="93"/>
      <c r="CX201" s="93"/>
      <c r="CY201" s="93"/>
      <c r="CZ201" s="93"/>
      <c r="DA201" s="93"/>
      <c r="DB201" s="93"/>
      <c r="DC201" s="93"/>
      <c r="DD201" s="93"/>
      <c r="DE201" s="93"/>
      <c r="DF201" s="93"/>
      <c r="DG201" s="93"/>
      <c r="DH201" s="93"/>
      <c r="DI201" s="93"/>
      <c r="DJ201" s="93"/>
      <c r="DK201" s="93"/>
      <c r="DL201" s="93"/>
      <c r="DM201" s="93"/>
      <c r="DN201" s="93"/>
      <c r="DO201" s="93"/>
      <c r="DP201" s="93"/>
      <c r="DQ201" s="93"/>
      <c r="DR201" s="93"/>
      <c r="DS201" s="93"/>
      <c r="DT201" s="93"/>
      <c r="DU201" s="93"/>
      <c r="DV201" s="93"/>
      <c r="DW201" s="93"/>
      <c r="DX201" s="93"/>
      <c r="DY201" s="93"/>
      <c r="DZ201" s="93"/>
      <c r="EA201" s="93"/>
      <c r="EB201" s="93"/>
      <c r="EC201" s="93"/>
      <c r="ED201" s="93"/>
      <c r="EE201" s="93"/>
      <c r="EF201" s="93"/>
      <c r="EG201" s="93"/>
      <c r="EH201" s="93"/>
    </row>
    <row r="202" spans="1:138" s="94" customFormat="1" ht="15" customHeight="1" thickBot="1">
      <c r="A202" s="80"/>
      <c r="B202" s="138" t="s">
        <v>412</v>
      </c>
      <c r="C202" s="139" t="s">
        <v>414</v>
      </c>
      <c r="D202" s="140"/>
      <c r="E202" s="141"/>
      <c r="F202" s="142">
        <f t="shared" si="22"/>
        <v>0</v>
      </c>
      <c r="G202" s="143">
        <v>0</v>
      </c>
      <c r="H202" s="125" t="s">
        <v>415</v>
      </c>
      <c r="I202" s="125"/>
      <c r="J202" s="126"/>
      <c r="K202" s="89"/>
      <c r="L202" s="90"/>
      <c r="M202" s="91"/>
      <c r="N202" s="92"/>
      <c r="O202" s="90"/>
      <c r="P202" s="91"/>
      <c r="Q202" s="92"/>
      <c r="R202" s="90"/>
      <c r="S202" s="91"/>
      <c r="T202" s="92"/>
      <c r="U202" s="90"/>
      <c r="V202" s="91"/>
      <c r="W202" s="92"/>
      <c r="X202" s="90"/>
      <c r="Y202" s="91"/>
      <c r="Z202" s="92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93"/>
      <c r="BR202" s="93"/>
      <c r="BS202" s="93"/>
      <c r="BT202" s="93"/>
      <c r="BU202" s="93"/>
      <c r="BV202" s="93"/>
      <c r="BW202" s="93"/>
      <c r="BX202" s="93"/>
      <c r="BY202" s="93"/>
      <c r="BZ202" s="93"/>
      <c r="CA202" s="93"/>
      <c r="CB202" s="93"/>
      <c r="CC202" s="93"/>
      <c r="CD202" s="93"/>
      <c r="CE202" s="93"/>
      <c r="CF202" s="93"/>
      <c r="CG202" s="93"/>
      <c r="CH202" s="93"/>
      <c r="CI202" s="93"/>
      <c r="CJ202" s="93"/>
      <c r="CK202" s="93"/>
      <c r="CL202" s="93"/>
      <c r="CM202" s="93"/>
      <c r="CN202" s="93"/>
      <c r="CO202" s="93"/>
      <c r="CP202" s="93"/>
      <c r="CQ202" s="93"/>
      <c r="CR202" s="93"/>
      <c r="CS202" s="93"/>
      <c r="CT202" s="93"/>
      <c r="CU202" s="93"/>
      <c r="CV202" s="93"/>
      <c r="CW202" s="93"/>
      <c r="CX202" s="93"/>
      <c r="CY202" s="93"/>
      <c r="CZ202" s="93"/>
      <c r="DA202" s="93"/>
      <c r="DB202" s="93"/>
      <c r="DC202" s="93"/>
      <c r="DD202" s="93"/>
      <c r="DE202" s="93"/>
      <c r="DF202" s="93"/>
      <c r="DG202" s="93"/>
      <c r="DH202" s="93"/>
      <c r="DI202" s="93"/>
      <c r="DJ202" s="93"/>
      <c r="DK202" s="93"/>
      <c r="DL202" s="93"/>
      <c r="DM202" s="93"/>
      <c r="DN202" s="93"/>
      <c r="DO202" s="93"/>
      <c r="DP202" s="93"/>
      <c r="DQ202" s="93"/>
      <c r="DR202" s="93"/>
      <c r="DS202" s="93"/>
      <c r="DT202" s="93"/>
      <c r="DU202" s="93"/>
      <c r="DV202" s="93"/>
      <c r="DW202" s="93"/>
      <c r="DX202" s="93"/>
      <c r="DY202" s="93"/>
      <c r="DZ202" s="93"/>
      <c r="EA202" s="93"/>
      <c r="EB202" s="93"/>
      <c r="EC202" s="93"/>
      <c r="ED202" s="93"/>
      <c r="EE202" s="93"/>
      <c r="EF202" s="93"/>
      <c r="EG202" s="93"/>
      <c r="EH202" s="93"/>
    </row>
    <row r="203" spans="1:138" s="94" customFormat="1" ht="15" customHeight="1" thickBot="1">
      <c r="A203" s="80"/>
      <c r="B203" s="138" t="s">
        <v>416</v>
      </c>
      <c r="C203" s="139" t="s">
        <v>417</v>
      </c>
      <c r="D203" s="140"/>
      <c r="E203" s="141"/>
      <c r="F203" s="142">
        <f t="shared" si="22"/>
        <v>0</v>
      </c>
      <c r="G203" s="143">
        <v>0</v>
      </c>
      <c r="H203" s="125" t="s">
        <v>400</v>
      </c>
      <c r="I203" s="125"/>
      <c r="J203" s="126"/>
      <c r="K203" s="89"/>
      <c r="L203" s="90"/>
      <c r="M203" s="91"/>
      <c r="N203" s="92"/>
      <c r="O203" s="90"/>
      <c r="P203" s="91"/>
      <c r="Q203" s="92"/>
      <c r="R203" s="90"/>
      <c r="S203" s="91"/>
      <c r="T203" s="92"/>
      <c r="U203" s="90"/>
      <c r="V203" s="91"/>
      <c r="W203" s="92"/>
      <c r="X203" s="90"/>
      <c r="Y203" s="91"/>
      <c r="Z203" s="92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93"/>
      <c r="BR203" s="93"/>
      <c r="BS203" s="93"/>
      <c r="BT203" s="93"/>
      <c r="BU203" s="93"/>
      <c r="BV203" s="93"/>
      <c r="BW203" s="93"/>
      <c r="BX203" s="93"/>
      <c r="BY203" s="93"/>
      <c r="BZ203" s="93"/>
      <c r="CA203" s="93"/>
      <c r="CB203" s="93"/>
      <c r="CC203" s="93"/>
      <c r="CD203" s="93"/>
      <c r="CE203" s="93"/>
      <c r="CF203" s="93"/>
      <c r="CG203" s="93"/>
      <c r="CH203" s="93"/>
      <c r="CI203" s="93"/>
      <c r="CJ203" s="93"/>
      <c r="CK203" s="93"/>
      <c r="CL203" s="93"/>
      <c r="CM203" s="93"/>
      <c r="CN203" s="93"/>
      <c r="CO203" s="93"/>
      <c r="CP203" s="93"/>
      <c r="CQ203" s="93"/>
      <c r="CR203" s="93"/>
      <c r="CS203" s="93"/>
      <c r="CT203" s="93"/>
      <c r="CU203" s="93"/>
      <c r="CV203" s="93"/>
      <c r="CW203" s="93"/>
      <c r="CX203" s="93"/>
      <c r="CY203" s="93"/>
      <c r="CZ203" s="93"/>
      <c r="DA203" s="93"/>
      <c r="DB203" s="93"/>
      <c r="DC203" s="93"/>
      <c r="DD203" s="93"/>
      <c r="DE203" s="93"/>
      <c r="DF203" s="93"/>
      <c r="DG203" s="93"/>
      <c r="DH203" s="93"/>
      <c r="DI203" s="93"/>
      <c r="DJ203" s="93"/>
      <c r="DK203" s="93"/>
      <c r="DL203" s="93"/>
      <c r="DM203" s="93"/>
      <c r="DN203" s="93"/>
      <c r="DO203" s="93"/>
      <c r="DP203" s="93"/>
      <c r="DQ203" s="93"/>
      <c r="DR203" s="93"/>
      <c r="DS203" s="93"/>
      <c r="DT203" s="93"/>
      <c r="DU203" s="93"/>
      <c r="DV203" s="93"/>
      <c r="DW203" s="93"/>
      <c r="DX203" s="93"/>
      <c r="DY203" s="93"/>
      <c r="DZ203" s="93"/>
      <c r="EA203" s="93"/>
      <c r="EB203" s="93"/>
      <c r="EC203" s="93"/>
      <c r="ED203" s="93"/>
      <c r="EE203" s="93"/>
      <c r="EF203" s="93"/>
      <c r="EG203" s="93"/>
      <c r="EH203" s="93"/>
    </row>
    <row r="204" spans="1:138" s="94" customFormat="1" ht="15" customHeight="1" thickBot="1">
      <c r="A204" s="80"/>
      <c r="B204" s="138" t="s">
        <v>418</v>
      </c>
      <c r="C204" s="139" t="s">
        <v>419</v>
      </c>
      <c r="D204" s="140"/>
      <c r="E204" s="141"/>
      <c r="F204" s="142">
        <f t="shared" si="22"/>
        <v>0</v>
      </c>
      <c r="G204" s="143">
        <v>0</v>
      </c>
      <c r="H204" s="125" t="s">
        <v>420</v>
      </c>
      <c r="I204" s="125"/>
      <c r="J204" s="126"/>
      <c r="K204" s="89"/>
      <c r="L204" s="90"/>
      <c r="M204" s="91"/>
      <c r="N204" s="92"/>
      <c r="O204" s="90"/>
      <c r="P204" s="91"/>
      <c r="Q204" s="92"/>
      <c r="R204" s="90"/>
      <c r="S204" s="91"/>
      <c r="T204" s="92"/>
      <c r="U204" s="90"/>
      <c r="V204" s="91"/>
      <c r="W204" s="92"/>
      <c r="X204" s="90"/>
      <c r="Y204" s="91"/>
      <c r="Z204" s="92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93"/>
      <c r="BR204" s="93"/>
      <c r="BS204" s="93"/>
      <c r="BT204" s="93"/>
      <c r="BU204" s="93"/>
      <c r="BV204" s="93"/>
      <c r="BW204" s="93"/>
      <c r="BX204" s="93"/>
      <c r="BY204" s="93"/>
      <c r="BZ204" s="93"/>
      <c r="CA204" s="93"/>
      <c r="CB204" s="93"/>
      <c r="CC204" s="93"/>
      <c r="CD204" s="93"/>
      <c r="CE204" s="93"/>
      <c r="CF204" s="93"/>
      <c r="CG204" s="93"/>
      <c r="CH204" s="93"/>
      <c r="CI204" s="93"/>
      <c r="CJ204" s="93"/>
      <c r="CK204" s="93"/>
      <c r="CL204" s="93"/>
      <c r="CM204" s="93"/>
      <c r="CN204" s="93"/>
      <c r="CO204" s="93"/>
      <c r="CP204" s="93"/>
      <c r="CQ204" s="93"/>
      <c r="CR204" s="93"/>
      <c r="CS204" s="93"/>
      <c r="CT204" s="93"/>
      <c r="CU204" s="93"/>
      <c r="CV204" s="93"/>
      <c r="CW204" s="93"/>
      <c r="CX204" s="93"/>
      <c r="CY204" s="93"/>
      <c r="CZ204" s="93"/>
      <c r="DA204" s="93"/>
      <c r="DB204" s="93"/>
      <c r="DC204" s="93"/>
      <c r="DD204" s="93"/>
      <c r="DE204" s="93"/>
      <c r="DF204" s="93"/>
      <c r="DG204" s="93"/>
      <c r="DH204" s="93"/>
      <c r="DI204" s="93"/>
      <c r="DJ204" s="93"/>
      <c r="DK204" s="93"/>
      <c r="DL204" s="93"/>
      <c r="DM204" s="93"/>
      <c r="DN204" s="93"/>
      <c r="DO204" s="93"/>
      <c r="DP204" s="93"/>
      <c r="DQ204" s="93"/>
      <c r="DR204" s="93"/>
      <c r="DS204" s="93"/>
      <c r="DT204" s="93"/>
      <c r="DU204" s="93"/>
      <c r="DV204" s="93"/>
      <c r="DW204" s="93"/>
      <c r="DX204" s="93"/>
      <c r="DY204" s="93"/>
      <c r="DZ204" s="93"/>
      <c r="EA204" s="93"/>
      <c r="EB204" s="93"/>
      <c r="EC204" s="93"/>
      <c r="ED204" s="93"/>
      <c r="EE204" s="93"/>
      <c r="EF204" s="93"/>
      <c r="EG204" s="93"/>
      <c r="EH204" s="93"/>
    </row>
    <row r="205" spans="1:138" s="94" customFormat="1" ht="15" customHeight="1" thickBot="1">
      <c r="A205" s="80"/>
      <c r="B205" s="138" t="s">
        <v>421</v>
      </c>
      <c r="C205" s="139" t="s">
        <v>422</v>
      </c>
      <c r="D205" s="140"/>
      <c r="E205" s="141"/>
      <c r="F205" s="142">
        <f t="shared" si="22"/>
        <v>0</v>
      </c>
      <c r="G205" s="143">
        <v>0</v>
      </c>
      <c r="H205" s="125">
        <v>0</v>
      </c>
      <c r="I205" s="125"/>
      <c r="J205" s="126"/>
      <c r="K205" s="89"/>
      <c r="L205" s="90"/>
      <c r="M205" s="91"/>
      <c r="N205" s="92"/>
      <c r="O205" s="90"/>
      <c r="P205" s="91"/>
      <c r="Q205" s="92"/>
      <c r="R205" s="90"/>
      <c r="S205" s="91"/>
      <c r="T205" s="92"/>
      <c r="U205" s="90"/>
      <c r="V205" s="91"/>
      <c r="W205" s="92"/>
      <c r="X205" s="90"/>
      <c r="Y205" s="91"/>
      <c r="Z205" s="92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93"/>
      <c r="BR205" s="93"/>
      <c r="BS205" s="93"/>
      <c r="BT205" s="93"/>
      <c r="BU205" s="93"/>
      <c r="BV205" s="93"/>
      <c r="BW205" s="93"/>
      <c r="BX205" s="93"/>
      <c r="BY205" s="93"/>
      <c r="BZ205" s="93"/>
      <c r="CA205" s="93"/>
      <c r="CB205" s="93"/>
      <c r="CC205" s="93"/>
      <c r="CD205" s="93"/>
      <c r="CE205" s="93"/>
      <c r="CF205" s="93"/>
      <c r="CG205" s="93"/>
      <c r="CH205" s="93"/>
      <c r="CI205" s="93"/>
      <c r="CJ205" s="93"/>
      <c r="CK205" s="93"/>
      <c r="CL205" s="93"/>
      <c r="CM205" s="93"/>
      <c r="CN205" s="93"/>
      <c r="CO205" s="93"/>
      <c r="CP205" s="93"/>
      <c r="CQ205" s="93"/>
      <c r="CR205" s="93"/>
      <c r="CS205" s="93"/>
      <c r="CT205" s="93"/>
      <c r="CU205" s="93"/>
      <c r="CV205" s="93"/>
      <c r="CW205" s="93"/>
      <c r="CX205" s="93"/>
      <c r="CY205" s="93"/>
      <c r="CZ205" s="93"/>
      <c r="DA205" s="93"/>
      <c r="DB205" s="93"/>
      <c r="DC205" s="93"/>
      <c r="DD205" s="93"/>
      <c r="DE205" s="93"/>
      <c r="DF205" s="93"/>
      <c r="DG205" s="93"/>
      <c r="DH205" s="93"/>
      <c r="DI205" s="93"/>
      <c r="DJ205" s="93"/>
      <c r="DK205" s="93"/>
      <c r="DL205" s="93"/>
      <c r="DM205" s="93"/>
      <c r="DN205" s="93"/>
      <c r="DO205" s="93"/>
      <c r="DP205" s="93"/>
      <c r="DQ205" s="93"/>
      <c r="DR205" s="93"/>
      <c r="DS205" s="93"/>
      <c r="DT205" s="93"/>
      <c r="DU205" s="93"/>
      <c r="DV205" s="93"/>
      <c r="DW205" s="93"/>
      <c r="DX205" s="93"/>
      <c r="DY205" s="93"/>
      <c r="DZ205" s="93"/>
      <c r="EA205" s="93"/>
      <c r="EB205" s="93"/>
      <c r="EC205" s="93"/>
      <c r="ED205" s="93"/>
      <c r="EE205" s="93"/>
      <c r="EF205" s="93"/>
      <c r="EG205" s="93"/>
      <c r="EH205" s="93"/>
    </row>
    <row r="206" spans="1:138" s="94" customFormat="1" ht="15" customHeight="1" thickBot="1">
      <c r="A206" s="80"/>
      <c r="B206" s="152" t="s">
        <v>423</v>
      </c>
      <c r="C206" s="153" t="s">
        <v>424</v>
      </c>
      <c r="D206" s="114"/>
      <c r="E206" s="258"/>
      <c r="F206" s="142">
        <f t="shared" si="22"/>
        <v>0</v>
      </c>
      <c r="G206" s="259">
        <v>0</v>
      </c>
      <c r="H206" s="157" t="s">
        <v>425</v>
      </c>
      <c r="I206" s="157"/>
      <c r="J206" s="158"/>
      <c r="K206" s="89"/>
      <c r="L206" s="90"/>
      <c r="M206" s="91"/>
      <c r="N206" s="92"/>
      <c r="O206" s="90"/>
      <c r="P206" s="91"/>
      <c r="Q206" s="92"/>
      <c r="R206" s="90"/>
      <c r="S206" s="91"/>
      <c r="T206" s="92"/>
      <c r="U206" s="90"/>
      <c r="V206" s="91"/>
      <c r="W206" s="92"/>
      <c r="X206" s="90"/>
      <c r="Y206" s="91"/>
      <c r="Z206" s="92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93"/>
      <c r="BR206" s="93"/>
      <c r="BS206" s="93"/>
      <c r="BT206" s="93"/>
      <c r="BU206" s="93"/>
      <c r="BV206" s="93"/>
      <c r="BW206" s="93"/>
      <c r="BX206" s="93"/>
      <c r="BY206" s="93"/>
      <c r="BZ206" s="93"/>
      <c r="CA206" s="93"/>
      <c r="CB206" s="93"/>
      <c r="CC206" s="93"/>
      <c r="CD206" s="93"/>
      <c r="CE206" s="93"/>
      <c r="CF206" s="93"/>
      <c r="CG206" s="93"/>
      <c r="CH206" s="93"/>
      <c r="CI206" s="93"/>
      <c r="CJ206" s="93"/>
      <c r="CK206" s="93"/>
      <c r="CL206" s="93"/>
      <c r="CM206" s="93"/>
      <c r="CN206" s="93"/>
      <c r="CO206" s="93"/>
      <c r="CP206" s="93"/>
      <c r="CQ206" s="93"/>
      <c r="CR206" s="93"/>
      <c r="CS206" s="93"/>
      <c r="CT206" s="93"/>
      <c r="CU206" s="93"/>
      <c r="CV206" s="93"/>
      <c r="CW206" s="93"/>
      <c r="CX206" s="93"/>
      <c r="CY206" s="93"/>
      <c r="CZ206" s="93"/>
      <c r="DA206" s="93"/>
      <c r="DB206" s="93"/>
      <c r="DC206" s="93"/>
      <c r="DD206" s="93"/>
      <c r="DE206" s="93"/>
      <c r="DF206" s="93"/>
      <c r="DG206" s="93"/>
      <c r="DH206" s="93"/>
      <c r="DI206" s="93"/>
      <c r="DJ206" s="93"/>
      <c r="DK206" s="93"/>
      <c r="DL206" s="93"/>
      <c r="DM206" s="93"/>
      <c r="DN206" s="93"/>
      <c r="DO206" s="93"/>
      <c r="DP206" s="93"/>
      <c r="DQ206" s="93"/>
      <c r="DR206" s="93"/>
      <c r="DS206" s="93"/>
      <c r="DT206" s="93"/>
      <c r="DU206" s="93"/>
      <c r="DV206" s="93"/>
      <c r="DW206" s="93"/>
      <c r="DX206" s="93"/>
      <c r="DY206" s="93"/>
      <c r="DZ206" s="93"/>
      <c r="EA206" s="93"/>
      <c r="EB206" s="93"/>
      <c r="EC206" s="93"/>
      <c r="ED206" s="93"/>
      <c r="EE206" s="93"/>
      <c r="EF206" s="93"/>
      <c r="EG206" s="93"/>
      <c r="EH206" s="93"/>
    </row>
    <row r="207" spans="1:138" s="94" customFormat="1" ht="15" customHeight="1" thickBot="1">
      <c r="A207" s="80"/>
      <c r="B207" s="138" t="s">
        <v>426</v>
      </c>
      <c r="C207" s="139" t="s">
        <v>427</v>
      </c>
      <c r="D207" s="140"/>
      <c r="E207" s="159"/>
      <c r="F207" s="142">
        <f t="shared" si="22"/>
        <v>0</v>
      </c>
      <c r="G207" s="143">
        <v>0</v>
      </c>
      <c r="H207" s="150" t="s">
        <v>428</v>
      </c>
      <c r="I207" s="150"/>
      <c r="J207" s="151"/>
      <c r="K207" s="89"/>
      <c r="L207" s="90"/>
      <c r="M207" s="91"/>
      <c r="N207" s="92"/>
      <c r="O207" s="90"/>
      <c r="P207" s="91"/>
      <c r="Q207" s="92"/>
      <c r="R207" s="90"/>
      <c r="S207" s="91"/>
      <c r="T207" s="92"/>
      <c r="U207" s="90"/>
      <c r="V207" s="91"/>
      <c r="W207" s="92"/>
      <c r="X207" s="90"/>
      <c r="Y207" s="91"/>
      <c r="Z207" s="92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93"/>
      <c r="BR207" s="93"/>
      <c r="BS207" s="93"/>
      <c r="BT207" s="93"/>
      <c r="BU207" s="93"/>
      <c r="BV207" s="93"/>
      <c r="BW207" s="93"/>
      <c r="BX207" s="93"/>
      <c r="BY207" s="93"/>
      <c r="BZ207" s="93"/>
      <c r="CA207" s="93"/>
      <c r="CB207" s="93"/>
      <c r="CC207" s="93"/>
      <c r="CD207" s="93"/>
      <c r="CE207" s="93"/>
      <c r="CF207" s="93"/>
      <c r="CG207" s="93"/>
      <c r="CH207" s="93"/>
      <c r="CI207" s="93"/>
      <c r="CJ207" s="93"/>
      <c r="CK207" s="93"/>
      <c r="CL207" s="93"/>
      <c r="CM207" s="93"/>
      <c r="CN207" s="93"/>
      <c r="CO207" s="93"/>
      <c r="CP207" s="93"/>
      <c r="CQ207" s="93"/>
      <c r="CR207" s="93"/>
      <c r="CS207" s="93"/>
      <c r="CT207" s="93"/>
      <c r="CU207" s="93"/>
      <c r="CV207" s="93"/>
      <c r="CW207" s="93"/>
      <c r="CX207" s="93"/>
      <c r="CY207" s="93"/>
      <c r="CZ207" s="93"/>
      <c r="DA207" s="93"/>
      <c r="DB207" s="93"/>
      <c r="DC207" s="93"/>
      <c r="DD207" s="93"/>
      <c r="DE207" s="93"/>
      <c r="DF207" s="93"/>
      <c r="DG207" s="93"/>
      <c r="DH207" s="93"/>
      <c r="DI207" s="93"/>
      <c r="DJ207" s="93"/>
      <c r="DK207" s="93"/>
      <c r="DL207" s="93"/>
      <c r="DM207" s="93"/>
      <c r="DN207" s="93"/>
      <c r="DO207" s="93"/>
      <c r="DP207" s="93"/>
      <c r="DQ207" s="93"/>
      <c r="DR207" s="93"/>
      <c r="DS207" s="93"/>
      <c r="DT207" s="93"/>
      <c r="DU207" s="93"/>
      <c r="DV207" s="93"/>
      <c r="DW207" s="93"/>
      <c r="DX207" s="93"/>
      <c r="DY207" s="93"/>
      <c r="DZ207" s="93"/>
      <c r="EA207" s="93"/>
      <c r="EB207" s="93"/>
      <c r="EC207" s="93"/>
      <c r="ED207" s="93"/>
      <c r="EE207" s="93"/>
      <c r="EF207" s="93"/>
      <c r="EG207" s="93"/>
      <c r="EH207" s="93"/>
    </row>
    <row r="208" spans="1:138" s="94" customFormat="1" ht="15" customHeight="1" thickBot="1">
      <c r="A208" s="80"/>
      <c r="B208" s="103" t="s">
        <v>429</v>
      </c>
      <c r="C208" s="104" t="s">
        <v>430</v>
      </c>
      <c r="D208" s="105"/>
      <c r="E208" s="206"/>
      <c r="F208" s="107">
        <f t="shared" si="22"/>
        <v>0</v>
      </c>
      <c r="G208" s="108">
        <v>0</v>
      </c>
      <c r="H208" s="162">
        <v>303579</v>
      </c>
      <c r="I208" s="162"/>
      <c r="J208" s="163"/>
      <c r="K208" s="89"/>
      <c r="L208" s="90"/>
      <c r="M208" s="91"/>
      <c r="N208" s="92"/>
      <c r="O208" s="90"/>
      <c r="P208" s="91"/>
      <c r="Q208" s="92"/>
      <c r="R208" s="90"/>
      <c r="S208" s="91"/>
      <c r="T208" s="92"/>
      <c r="U208" s="90"/>
      <c r="V208" s="91"/>
      <c r="W208" s="92"/>
      <c r="X208" s="90"/>
      <c r="Y208" s="91"/>
      <c r="Z208" s="92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93"/>
      <c r="BR208" s="93"/>
      <c r="BS208" s="93"/>
      <c r="BT208" s="93"/>
      <c r="BU208" s="93"/>
      <c r="BV208" s="93"/>
      <c r="BW208" s="93"/>
      <c r="BX208" s="93"/>
      <c r="BY208" s="93"/>
      <c r="BZ208" s="93"/>
      <c r="CA208" s="93"/>
      <c r="CB208" s="93"/>
      <c r="CC208" s="93"/>
      <c r="CD208" s="93"/>
      <c r="CE208" s="93"/>
      <c r="CF208" s="93"/>
      <c r="CG208" s="93"/>
      <c r="CH208" s="93"/>
      <c r="CI208" s="93"/>
      <c r="CJ208" s="93"/>
      <c r="CK208" s="93"/>
      <c r="CL208" s="93"/>
      <c r="CM208" s="93"/>
      <c r="CN208" s="93"/>
      <c r="CO208" s="93"/>
      <c r="CP208" s="93"/>
      <c r="CQ208" s="93"/>
      <c r="CR208" s="93"/>
      <c r="CS208" s="93"/>
      <c r="CT208" s="93"/>
      <c r="CU208" s="93"/>
      <c r="CV208" s="93"/>
      <c r="CW208" s="93"/>
      <c r="CX208" s="93"/>
      <c r="CY208" s="93"/>
      <c r="CZ208" s="93"/>
      <c r="DA208" s="93"/>
      <c r="DB208" s="93"/>
      <c r="DC208" s="93"/>
      <c r="DD208" s="93"/>
      <c r="DE208" s="93"/>
      <c r="DF208" s="93"/>
      <c r="DG208" s="93"/>
      <c r="DH208" s="93"/>
      <c r="DI208" s="93"/>
      <c r="DJ208" s="93"/>
      <c r="DK208" s="93"/>
      <c r="DL208" s="93"/>
      <c r="DM208" s="93"/>
      <c r="DN208" s="93"/>
      <c r="DO208" s="93"/>
      <c r="DP208" s="93"/>
      <c r="DQ208" s="93"/>
      <c r="DR208" s="93"/>
      <c r="DS208" s="93"/>
      <c r="DT208" s="93"/>
      <c r="DU208" s="93"/>
      <c r="DV208" s="93"/>
      <c r="DW208" s="93"/>
      <c r="DX208" s="93"/>
      <c r="DY208" s="93"/>
      <c r="DZ208" s="93"/>
      <c r="EA208" s="93"/>
      <c r="EB208" s="93"/>
      <c r="EC208" s="93"/>
      <c r="ED208" s="93"/>
      <c r="EE208" s="93"/>
      <c r="EF208" s="93"/>
      <c r="EG208" s="93"/>
      <c r="EH208" s="93"/>
    </row>
    <row r="209" spans="1:138" s="94" customFormat="1" ht="15" customHeight="1" thickBot="1">
      <c r="A209" s="111"/>
      <c r="B209" s="128">
        <v>2.7322099295812769E-2</v>
      </c>
      <c r="C209" s="260" t="s">
        <v>431</v>
      </c>
      <c r="D209" s="114"/>
      <c r="E209" s="131"/>
      <c r="F209" s="146" t="str">
        <f>IFERROR((G209/$G$218),"")</f>
        <v/>
      </c>
      <c r="G209" s="117">
        <f>SUM(G198:G208)</f>
        <v>0</v>
      </c>
      <c r="H209" s="117">
        <f>SUM(H198:H208)</f>
        <v>628377</v>
      </c>
      <c r="I209" s="117">
        <f>SUM(I198:I208)</f>
        <v>469405</v>
      </c>
      <c r="J209" s="261">
        <f>SUM(J198:J208)</f>
        <v>368267</v>
      </c>
      <c r="K209" s="89"/>
      <c r="L209" s="90"/>
      <c r="M209" s="91"/>
      <c r="N209" s="92"/>
      <c r="O209" s="90"/>
      <c r="P209" s="91"/>
      <c r="Q209" s="92"/>
      <c r="R209" s="90"/>
      <c r="S209" s="91"/>
      <c r="T209" s="92"/>
      <c r="U209" s="90"/>
      <c r="V209" s="91"/>
      <c r="W209" s="92"/>
      <c r="X209" s="90"/>
      <c r="Y209" s="91"/>
      <c r="Z209" s="92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93"/>
      <c r="BR209" s="93"/>
      <c r="BS209" s="93"/>
      <c r="BT209" s="93"/>
      <c r="BU209" s="93"/>
      <c r="BV209" s="93"/>
      <c r="BW209" s="93"/>
      <c r="BX209" s="93"/>
      <c r="BY209" s="93"/>
      <c r="BZ209" s="93"/>
      <c r="CA209" s="93"/>
      <c r="CB209" s="93"/>
      <c r="CC209" s="93"/>
      <c r="CD209" s="93"/>
      <c r="CE209" s="93"/>
      <c r="CF209" s="93"/>
      <c r="CG209" s="93"/>
      <c r="CH209" s="93"/>
      <c r="CI209" s="93"/>
      <c r="CJ209" s="93"/>
      <c r="CK209" s="93"/>
      <c r="CL209" s="93"/>
      <c r="CM209" s="93"/>
      <c r="CN209" s="93"/>
      <c r="CO209" s="93"/>
      <c r="CP209" s="93"/>
      <c r="CQ209" s="93"/>
      <c r="CR209" s="93"/>
      <c r="CS209" s="93"/>
      <c r="CT209" s="93"/>
      <c r="CU209" s="93"/>
      <c r="CV209" s="93"/>
      <c r="CW209" s="93"/>
      <c r="CX209" s="93"/>
      <c r="CY209" s="93"/>
      <c r="CZ209" s="93"/>
      <c r="DA209" s="93"/>
      <c r="DB209" s="93"/>
      <c r="DC209" s="93"/>
      <c r="DD209" s="93"/>
      <c r="DE209" s="93"/>
      <c r="DF209" s="93"/>
      <c r="DG209" s="93"/>
      <c r="DH209" s="93"/>
      <c r="DI209" s="93"/>
      <c r="DJ209" s="93"/>
      <c r="DK209" s="93"/>
      <c r="DL209" s="93"/>
      <c r="DM209" s="93"/>
      <c r="DN209" s="93"/>
      <c r="DO209" s="93"/>
      <c r="DP209" s="93"/>
      <c r="DQ209" s="93"/>
      <c r="DR209" s="93"/>
      <c r="DS209" s="93"/>
      <c r="DT209" s="93"/>
      <c r="DU209" s="93"/>
      <c r="DV209" s="93"/>
      <c r="DW209" s="93"/>
      <c r="DX209" s="93"/>
      <c r="DY209" s="93"/>
      <c r="DZ209" s="93"/>
      <c r="EA209" s="93"/>
      <c r="EB209" s="93"/>
      <c r="EC209" s="93"/>
      <c r="ED209" s="93"/>
      <c r="EE209" s="93"/>
      <c r="EF209" s="93"/>
      <c r="EG209" s="93"/>
      <c r="EH209" s="93"/>
    </row>
    <row r="210" spans="1:138" s="94" customFormat="1" ht="15" customHeight="1" thickBot="1">
      <c r="A210" s="80"/>
      <c r="B210" s="240" t="s">
        <v>432</v>
      </c>
      <c r="C210" s="192" t="s">
        <v>433</v>
      </c>
      <c r="D210" s="180"/>
      <c r="E210" s="193"/>
      <c r="F210" s="241"/>
      <c r="G210" s="137"/>
      <c r="H210" s="123"/>
      <c r="I210" s="123"/>
      <c r="J210" s="124"/>
      <c r="K210" s="89"/>
      <c r="L210" s="90"/>
      <c r="M210" s="91"/>
      <c r="N210" s="92"/>
      <c r="O210" s="90"/>
      <c r="P210" s="91"/>
      <c r="Q210" s="92"/>
      <c r="R210" s="90"/>
      <c r="S210" s="91"/>
      <c r="T210" s="92"/>
      <c r="U210" s="90"/>
      <c r="V210" s="91"/>
      <c r="W210" s="92"/>
      <c r="X210" s="90"/>
      <c r="Y210" s="91"/>
      <c r="Z210" s="92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93"/>
      <c r="BR210" s="93"/>
      <c r="BS210" s="93"/>
      <c r="BT210" s="93"/>
      <c r="BU210" s="93"/>
      <c r="BV210" s="93"/>
      <c r="BW210" s="93"/>
      <c r="BX210" s="93"/>
      <c r="BY210" s="93"/>
      <c r="BZ210" s="93"/>
      <c r="CA210" s="93"/>
      <c r="CB210" s="93"/>
      <c r="CC210" s="93"/>
      <c r="CD210" s="93"/>
      <c r="CE210" s="93"/>
      <c r="CF210" s="93"/>
      <c r="CG210" s="93"/>
      <c r="CH210" s="93"/>
      <c r="CI210" s="93"/>
      <c r="CJ210" s="93"/>
      <c r="CK210" s="93"/>
      <c r="CL210" s="93"/>
      <c r="CM210" s="93"/>
      <c r="CN210" s="93"/>
      <c r="CO210" s="93"/>
      <c r="CP210" s="93"/>
      <c r="CQ210" s="93"/>
      <c r="CR210" s="93"/>
      <c r="CS210" s="93"/>
      <c r="CT210" s="93"/>
      <c r="CU210" s="93"/>
      <c r="CV210" s="93"/>
      <c r="CW210" s="93"/>
      <c r="CX210" s="93"/>
      <c r="CY210" s="93"/>
      <c r="CZ210" s="93"/>
      <c r="DA210" s="93"/>
      <c r="DB210" s="93"/>
      <c r="DC210" s="93"/>
      <c r="DD210" s="93"/>
      <c r="DE210" s="93"/>
      <c r="DF210" s="93"/>
      <c r="DG210" s="93"/>
      <c r="DH210" s="93"/>
      <c r="DI210" s="93"/>
      <c r="DJ210" s="93"/>
      <c r="DK210" s="93"/>
      <c r="DL210" s="93"/>
      <c r="DM210" s="93"/>
      <c r="DN210" s="93"/>
      <c r="DO210" s="93"/>
      <c r="DP210" s="93"/>
      <c r="DQ210" s="93"/>
      <c r="DR210" s="93"/>
      <c r="DS210" s="93"/>
      <c r="DT210" s="93"/>
      <c r="DU210" s="93"/>
      <c r="DV210" s="93"/>
      <c r="DW210" s="93"/>
      <c r="DX210" s="93"/>
      <c r="DY210" s="93"/>
      <c r="DZ210" s="93"/>
      <c r="EA210" s="93"/>
      <c r="EB210" s="93"/>
      <c r="EC210" s="93"/>
      <c r="ED210" s="93"/>
      <c r="EE210" s="93"/>
      <c r="EF210" s="93"/>
      <c r="EG210" s="93"/>
      <c r="EH210" s="93"/>
    </row>
    <row r="211" spans="1:138" s="94" customFormat="1" ht="15" customHeight="1" thickBot="1">
      <c r="A211" s="80"/>
      <c r="B211" s="138" t="s">
        <v>434</v>
      </c>
      <c r="C211" s="139" t="s">
        <v>435</v>
      </c>
      <c r="D211" s="140"/>
      <c r="E211" s="141"/>
      <c r="F211" s="142">
        <f t="shared" ref="F211:F216" si="23">IFERROR((G211/$E$11),"")</f>
        <v>0</v>
      </c>
      <c r="G211" s="143">
        <v>0</v>
      </c>
      <c r="H211" s="125">
        <f>228009+245642</f>
        <v>473651</v>
      </c>
      <c r="I211" s="125"/>
      <c r="J211" s="126">
        <v>243393</v>
      </c>
      <c r="K211" s="89"/>
      <c r="L211" s="90"/>
      <c r="M211" s="91"/>
      <c r="N211" s="92"/>
      <c r="O211" s="90"/>
      <c r="P211" s="91"/>
      <c r="Q211" s="92"/>
      <c r="R211" s="90"/>
      <c r="S211" s="91"/>
      <c r="T211" s="92"/>
      <c r="U211" s="90"/>
      <c r="V211" s="91"/>
      <c r="W211" s="92"/>
      <c r="X211" s="90"/>
      <c r="Y211" s="91"/>
      <c r="Z211" s="92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93"/>
      <c r="BR211" s="93"/>
      <c r="BS211" s="93"/>
      <c r="BT211" s="93"/>
      <c r="BU211" s="93"/>
      <c r="BV211" s="93"/>
      <c r="BW211" s="93"/>
      <c r="BX211" s="93"/>
      <c r="BY211" s="93"/>
      <c r="BZ211" s="93"/>
      <c r="CA211" s="93"/>
      <c r="CB211" s="93"/>
      <c r="CC211" s="93"/>
      <c r="CD211" s="93"/>
      <c r="CE211" s="93"/>
      <c r="CF211" s="93"/>
      <c r="CG211" s="93"/>
      <c r="CH211" s="93"/>
      <c r="CI211" s="93"/>
      <c r="CJ211" s="93"/>
      <c r="CK211" s="93"/>
      <c r="CL211" s="93"/>
      <c r="CM211" s="93"/>
      <c r="CN211" s="93"/>
      <c r="CO211" s="93"/>
      <c r="CP211" s="93"/>
      <c r="CQ211" s="93"/>
      <c r="CR211" s="93"/>
      <c r="CS211" s="93"/>
      <c r="CT211" s="93"/>
      <c r="CU211" s="93"/>
      <c r="CV211" s="93"/>
      <c r="CW211" s="93"/>
      <c r="CX211" s="93"/>
      <c r="CY211" s="93"/>
      <c r="CZ211" s="93"/>
      <c r="DA211" s="93"/>
      <c r="DB211" s="93"/>
      <c r="DC211" s="93"/>
      <c r="DD211" s="93"/>
      <c r="DE211" s="93"/>
      <c r="DF211" s="93"/>
      <c r="DG211" s="93"/>
      <c r="DH211" s="93"/>
      <c r="DI211" s="93"/>
      <c r="DJ211" s="93"/>
      <c r="DK211" s="93"/>
      <c r="DL211" s="93"/>
      <c r="DM211" s="93"/>
      <c r="DN211" s="93"/>
      <c r="DO211" s="93"/>
      <c r="DP211" s="93"/>
      <c r="DQ211" s="93"/>
      <c r="DR211" s="93"/>
      <c r="DS211" s="93"/>
      <c r="DT211" s="93"/>
      <c r="DU211" s="93"/>
      <c r="DV211" s="93"/>
      <c r="DW211" s="93"/>
      <c r="DX211" s="93"/>
      <c r="DY211" s="93"/>
      <c r="DZ211" s="93"/>
      <c r="EA211" s="93"/>
      <c r="EB211" s="93"/>
      <c r="EC211" s="93"/>
      <c r="ED211" s="93"/>
      <c r="EE211" s="93"/>
      <c r="EF211" s="93"/>
      <c r="EG211" s="93"/>
      <c r="EH211" s="93"/>
    </row>
    <row r="212" spans="1:138" s="94" customFormat="1" ht="15" customHeight="1" thickBot="1">
      <c r="A212" s="80"/>
      <c r="B212" s="138" t="s">
        <v>436</v>
      </c>
      <c r="C212" s="210" t="s">
        <v>437</v>
      </c>
      <c r="D212" s="140"/>
      <c r="E212" s="141"/>
      <c r="F212" s="142">
        <f t="shared" si="23"/>
        <v>0</v>
      </c>
      <c r="G212" s="143">
        <v>0</v>
      </c>
      <c r="H212" s="125">
        <v>0</v>
      </c>
      <c r="I212" s="125"/>
      <c r="J212" s="126"/>
      <c r="K212" s="89"/>
      <c r="L212" s="90"/>
      <c r="M212" s="91"/>
      <c r="N212" s="92"/>
      <c r="O212" s="90"/>
      <c r="P212" s="91"/>
      <c r="Q212" s="92"/>
      <c r="R212" s="90"/>
      <c r="S212" s="91"/>
      <c r="T212" s="92"/>
      <c r="U212" s="90"/>
      <c r="V212" s="91"/>
      <c r="W212" s="92"/>
      <c r="X212" s="90"/>
      <c r="Y212" s="91"/>
      <c r="Z212" s="92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93"/>
      <c r="BR212" s="93"/>
      <c r="BS212" s="93"/>
      <c r="BT212" s="93"/>
      <c r="BU212" s="93"/>
      <c r="BV212" s="93"/>
      <c r="BW212" s="93"/>
      <c r="BX212" s="93"/>
      <c r="BY212" s="93"/>
      <c r="BZ212" s="93"/>
      <c r="CA212" s="93"/>
      <c r="CB212" s="93"/>
      <c r="CC212" s="93"/>
      <c r="CD212" s="93"/>
      <c r="CE212" s="93"/>
      <c r="CF212" s="93"/>
      <c r="CG212" s="93"/>
      <c r="CH212" s="93"/>
      <c r="CI212" s="93"/>
      <c r="CJ212" s="93"/>
      <c r="CK212" s="93"/>
      <c r="CL212" s="93"/>
      <c r="CM212" s="93"/>
      <c r="CN212" s="93"/>
      <c r="CO212" s="93"/>
      <c r="CP212" s="93"/>
      <c r="CQ212" s="93"/>
      <c r="CR212" s="93"/>
      <c r="CS212" s="93"/>
      <c r="CT212" s="93"/>
      <c r="CU212" s="93"/>
      <c r="CV212" s="93"/>
      <c r="CW212" s="93"/>
      <c r="CX212" s="93"/>
      <c r="CY212" s="93"/>
      <c r="CZ212" s="93"/>
      <c r="DA212" s="93"/>
      <c r="DB212" s="93"/>
      <c r="DC212" s="93"/>
      <c r="DD212" s="93"/>
      <c r="DE212" s="93"/>
      <c r="DF212" s="93"/>
      <c r="DG212" s="93"/>
      <c r="DH212" s="93"/>
      <c r="DI212" s="93"/>
      <c r="DJ212" s="93"/>
      <c r="DK212" s="93"/>
      <c r="DL212" s="93"/>
      <c r="DM212" s="93"/>
      <c r="DN212" s="93"/>
      <c r="DO212" s="93"/>
      <c r="DP212" s="93"/>
      <c r="DQ212" s="93"/>
      <c r="DR212" s="93"/>
      <c r="DS212" s="93"/>
      <c r="DT212" s="93"/>
      <c r="DU212" s="93"/>
      <c r="DV212" s="93"/>
      <c r="DW212" s="93"/>
      <c r="DX212" s="93"/>
      <c r="DY212" s="93"/>
      <c r="DZ212" s="93"/>
      <c r="EA212" s="93"/>
      <c r="EB212" s="93"/>
      <c r="EC212" s="93"/>
      <c r="ED212" s="93"/>
      <c r="EE212" s="93"/>
      <c r="EF212" s="93"/>
      <c r="EG212" s="93"/>
      <c r="EH212" s="93"/>
    </row>
    <row r="213" spans="1:138" s="94" customFormat="1" ht="15" customHeight="1" thickBot="1">
      <c r="A213" s="80"/>
      <c r="B213" s="138" t="s">
        <v>438</v>
      </c>
      <c r="C213" s="139" t="s">
        <v>439</v>
      </c>
      <c r="D213" s="140"/>
      <c r="E213" s="204"/>
      <c r="F213" s="142">
        <f t="shared" si="23"/>
        <v>0</v>
      </c>
      <c r="G213" s="143">
        <v>0</v>
      </c>
      <c r="H213" s="125">
        <v>0</v>
      </c>
      <c r="I213" s="125"/>
      <c r="J213" s="126"/>
      <c r="K213" s="89"/>
      <c r="L213" s="90"/>
      <c r="M213" s="91"/>
      <c r="N213" s="92"/>
      <c r="O213" s="90"/>
      <c r="P213" s="91"/>
      <c r="Q213" s="92"/>
      <c r="R213" s="90"/>
      <c r="S213" s="91"/>
      <c r="T213" s="92"/>
      <c r="U213" s="90"/>
      <c r="V213" s="91"/>
      <c r="W213" s="92"/>
      <c r="X213" s="90"/>
      <c r="Y213" s="91"/>
      <c r="Z213" s="92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93"/>
      <c r="BR213" s="93"/>
      <c r="BS213" s="93"/>
      <c r="BT213" s="93"/>
      <c r="BU213" s="93"/>
      <c r="BV213" s="93"/>
      <c r="BW213" s="93"/>
      <c r="BX213" s="93"/>
      <c r="BY213" s="93"/>
      <c r="BZ213" s="93"/>
      <c r="CA213" s="93"/>
      <c r="CB213" s="93"/>
      <c r="CC213" s="93"/>
      <c r="CD213" s="93"/>
      <c r="CE213" s="93"/>
      <c r="CF213" s="93"/>
      <c r="CG213" s="93"/>
      <c r="CH213" s="93"/>
      <c r="CI213" s="93"/>
      <c r="CJ213" s="93"/>
      <c r="CK213" s="93"/>
      <c r="CL213" s="93"/>
      <c r="CM213" s="93"/>
      <c r="CN213" s="93"/>
      <c r="CO213" s="93"/>
      <c r="CP213" s="93"/>
      <c r="CQ213" s="93"/>
      <c r="CR213" s="93"/>
      <c r="CS213" s="93"/>
      <c r="CT213" s="93"/>
      <c r="CU213" s="93"/>
      <c r="CV213" s="93"/>
      <c r="CW213" s="93"/>
      <c r="CX213" s="93"/>
      <c r="CY213" s="93"/>
      <c r="CZ213" s="93"/>
      <c r="DA213" s="93"/>
      <c r="DB213" s="93"/>
      <c r="DC213" s="93"/>
      <c r="DD213" s="93"/>
      <c r="DE213" s="93"/>
      <c r="DF213" s="93"/>
      <c r="DG213" s="93"/>
      <c r="DH213" s="93"/>
      <c r="DI213" s="93"/>
      <c r="DJ213" s="93"/>
      <c r="DK213" s="93"/>
      <c r="DL213" s="93"/>
      <c r="DM213" s="93"/>
      <c r="DN213" s="93"/>
      <c r="DO213" s="93"/>
      <c r="DP213" s="93"/>
      <c r="DQ213" s="93"/>
      <c r="DR213" s="93"/>
      <c r="DS213" s="93"/>
      <c r="DT213" s="93"/>
      <c r="DU213" s="93"/>
      <c r="DV213" s="93"/>
      <c r="DW213" s="93"/>
      <c r="DX213" s="93"/>
      <c r="DY213" s="93"/>
      <c r="DZ213" s="93"/>
      <c r="EA213" s="93"/>
      <c r="EB213" s="93"/>
      <c r="EC213" s="93"/>
      <c r="ED213" s="93"/>
      <c r="EE213" s="93"/>
      <c r="EF213" s="93"/>
      <c r="EG213" s="93"/>
      <c r="EH213" s="93"/>
    </row>
    <row r="214" spans="1:138" s="94" customFormat="1" ht="15" customHeight="1" thickBot="1">
      <c r="A214" s="80"/>
      <c r="B214" s="138" t="s">
        <v>440</v>
      </c>
      <c r="C214" s="139" t="s">
        <v>441</v>
      </c>
      <c r="D214" s="140"/>
      <c r="E214" s="141"/>
      <c r="F214" s="142">
        <f t="shared" si="23"/>
        <v>0</v>
      </c>
      <c r="G214" s="143">
        <v>0</v>
      </c>
      <c r="H214" s="125">
        <v>0</v>
      </c>
      <c r="I214" s="125"/>
      <c r="J214" s="126"/>
      <c r="K214" s="89"/>
      <c r="L214" s="90"/>
      <c r="M214" s="91"/>
      <c r="N214" s="92"/>
      <c r="O214" s="90"/>
      <c r="P214" s="91"/>
      <c r="Q214" s="92"/>
      <c r="R214" s="90"/>
      <c r="S214" s="91"/>
      <c r="T214" s="92"/>
      <c r="U214" s="90"/>
      <c r="V214" s="91"/>
      <c r="W214" s="92"/>
      <c r="X214" s="90"/>
      <c r="Y214" s="91"/>
      <c r="Z214" s="92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93"/>
      <c r="BR214" s="93"/>
      <c r="BS214" s="93"/>
      <c r="BT214" s="93"/>
      <c r="BU214" s="93"/>
      <c r="BV214" s="93"/>
      <c r="BW214" s="93"/>
      <c r="BX214" s="93"/>
      <c r="BY214" s="93"/>
      <c r="BZ214" s="93"/>
      <c r="CA214" s="93"/>
      <c r="CB214" s="93"/>
      <c r="CC214" s="93"/>
      <c r="CD214" s="93"/>
      <c r="CE214" s="93"/>
      <c r="CF214" s="93"/>
      <c r="CG214" s="93"/>
      <c r="CH214" s="93"/>
      <c r="CI214" s="93"/>
      <c r="CJ214" s="93"/>
      <c r="CK214" s="93"/>
      <c r="CL214" s="93"/>
      <c r="CM214" s="93"/>
      <c r="CN214" s="93"/>
      <c r="CO214" s="93"/>
      <c r="CP214" s="93"/>
      <c r="CQ214" s="93"/>
      <c r="CR214" s="93"/>
      <c r="CS214" s="93"/>
      <c r="CT214" s="93"/>
      <c r="CU214" s="93"/>
      <c r="CV214" s="93"/>
      <c r="CW214" s="93"/>
      <c r="CX214" s="93"/>
      <c r="CY214" s="93"/>
      <c r="CZ214" s="93"/>
      <c r="DA214" s="93"/>
      <c r="DB214" s="93"/>
      <c r="DC214" s="93"/>
      <c r="DD214" s="93"/>
      <c r="DE214" s="93"/>
      <c r="DF214" s="93"/>
      <c r="DG214" s="93"/>
      <c r="DH214" s="93"/>
      <c r="DI214" s="93"/>
      <c r="DJ214" s="93"/>
      <c r="DK214" s="93"/>
      <c r="DL214" s="93"/>
      <c r="DM214" s="93"/>
      <c r="DN214" s="93"/>
      <c r="DO214" s="93"/>
      <c r="DP214" s="93"/>
      <c r="DQ214" s="93"/>
      <c r="DR214" s="93"/>
      <c r="DS214" s="93"/>
      <c r="DT214" s="93"/>
      <c r="DU214" s="93"/>
      <c r="DV214" s="93"/>
      <c r="DW214" s="93"/>
      <c r="DX214" s="93"/>
      <c r="DY214" s="93"/>
      <c r="DZ214" s="93"/>
      <c r="EA214" s="93"/>
      <c r="EB214" s="93"/>
      <c r="EC214" s="93"/>
      <c r="ED214" s="93"/>
      <c r="EE214" s="93"/>
      <c r="EF214" s="93"/>
      <c r="EG214" s="93"/>
      <c r="EH214" s="93"/>
    </row>
    <row r="215" spans="1:138" s="94" customFormat="1" ht="15" customHeight="1" thickBot="1">
      <c r="A215" s="80"/>
      <c r="B215" s="138" t="s">
        <v>442</v>
      </c>
      <c r="C215" s="139" t="s">
        <v>443</v>
      </c>
      <c r="D215" s="140"/>
      <c r="E215" s="204"/>
      <c r="F215" s="142">
        <f t="shared" si="23"/>
        <v>0</v>
      </c>
      <c r="G215" s="143">
        <v>0</v>
      </c>
      <c r="H215" s="125">
        <v>0</v>
      </c>
      <c r="I215" s="125"/>
      <c r="J215" s="126">
        <v>225261</v>
      </c>
      <c r="K215" s="89"/>
      <c r="L215" s="90"/>
      <c r="M215" s="91"/>
      <c r="N215" s="92"/>
      <c r="O215" s="90"/>
      <c r="P215" s="91"/>
      <c r="Q215" s="92"/>
      <c r="R215" s="90"/>
      <c r="S215" s="91"/>
      <c r="T215" s="92"/>
      <c r="U215" s="90"/>
      <c r="V215" s="91"/>
      <c r="W215" s="92"/>
      <c r="X215" s="90"/>
      <c r="Y215" s="91"/>
      <c r="Z215" s="92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93"/>
      <c r="BR215" s="93"/>
      <c r="BS215" s="93"/>
      <c r="BT215" s="93"/>
      <c r="BU215" s="93"/>
      <c r="BV215" s="93"/>
      <c r="BW215" s="93"/>
      <c r="BX215" s="93"/>
      <c r="BY215" s="93"/>
      <c r="BZ215" s="93"/>
      <c r="CA215" s="93"/>
      <c r="CB215" s="93"/>
      <c r="CC215" s="93"/>
      <c r="CD215" s="93"/>
      <c r="CE215" s="93"/>
      <c r="CF215" s="93"/>
      <c r="CG215" s="93"/>
      <c r="CH215" s="93"/>
      <c r="CI215" s="93"/>
      <c r="CJ215" s="93"/>
      <c r="CK215" s="93"/>
      <c r="CL215" s="93"/>
      <c r="CM215" s="93"/>
      <c r="CN215" s="93"/>
      <c r="CO215" s="93"/>
      <c r="CP215" s="93"/>
      <c r="CQ215" s="93"/>
      <c r="CR215" s="93"/>
      <c r="CS215" s="93"/>
      <c r="CT215" s="93"/>
      <c r="CU215" s="93"/>
      <c r="CV215" s="93"/>
      <c r="CW215" s="93"/>
      <c r="CX215" s="93"/>
      <c r="CY215" s="93"/>
      <c r="CZ215" s="93"/>
      <c r="DA215" s="93"/>
      <c r="DB215" s="93"/>
      <c r="DC215" s="93"/>
      <c r="DD215" s="93"/>
      <c r="DE215" s="93"/>
      <c r="DF215" s="93"/>
      <c r="DG215" s="93"/>
      <c r="DH215" s="93"/>
      <c r="DI215" s="93"/>
      <c r="DJ215" s="93"/>
      <c r="DK215" s="93"/>
      <c r="DL215" s="93"/>
      <c r="DM215" s="93"/>
      <c r="DN215" s="93"/>
      <c r="DO215" s="93"/>
      <c r="DP215" s="93"/>
      <c r="DQ215" s="93"/>
      <c r="DR215" s="93"/>
      <c r="DS215" s="93"/>
      <c r="DT215" s="93"/>
      <c r="DU215" s="93"/>
      <c r="DV215" s="93"/>
      <c r="DW215" s="93"/>
      <c r="DX215" s="93"/>
      <c r="DY215" s="93"/>
      <c r="DZ215" s="93"/>
      <c r="EA215" s="93"/>
      <c r="EB215" s="93"/>
      <c r="EC215" s="93"/>
      <c r="ED215" s="93"/>
      <c r="EE215" s="93"/>
      <c r="EF215" s="93"/>
      <c r="EG215" s="93"/>
      <c r="EH215" s="93"/>
    </row>
    <row r="216" spans="1:138" s="94" customFormat="1" ht="15" customHeight="1" thickBot="1">
      <c r="A216" s="80"/>
      <c r="B216" s="262" t="s">
        <v>444</v>
      </c>
      <c r="C216" s="249" t="s">
        <v>445</v>
      </c>
      <c r="D216" s="130"/>
      <c r="E216" s="250"/>
      <c r="F216" s="107">
        <f t="shared" si="23"/>
        <v>0</v>
      </c>
      <c r="G216" s="263">
        <v>0</v>
      </c>
      <c r="H216" s="109">
        <v>125590</v>
      </c>
      <c r="I216" s="109"/>
      <c r="J216" s="264"/>
      <c r="K216" s="89"/>
      <c r="L216" s="90"/>
      <c r="M216" s="91"/>
      <c r="N216" s="92"/>
      <c r="O216" s="90"/>
      <c r="P216" s="91"/>
      <c r="Q216" s="92"/>
      <c r="R216" s="90"/>
      <c r="S216" s="91"/>
      <c r="T216" s="92"/>
      <c r="U216" s="90"/>
      <c r="V216" s="91"/>
      <c r="W216" s="92"/>
      <c r="X216" s="90"/>
      <c r="Y216" s="91"/>
      <c r="Z216" s="92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93"/>
      <c r="BR216" s="93"/>
      <c r="BS216" s="93"/>
      <c r="BT216" s="93"/>
      <c r="BU216" s="93"/>
      <c r="BV216" s="93"/>
      <c r="BW216" s="93"/>
      <c r="BX216" s="93"/>
      <c r="BY216" s="93"/>
      <c r="BZ216" s="93"/>
      <c r="CA216" s="93"/>
      <c r="CB216" s="93"/>
      <c r="CC216" s="93"/>
      <c r="CD216" s="93"/>
      <c r="CE216" s="93"/>
      <c r="CF216" s="93"/>
      <c r="CG216" s="93"/>
      <c r="CH216" s="93"/>
      <c r="CI216" s="93"/>
      <c r="CJ216" s="93"/>
      <c r="CK216" s="93"/>
      <c r="CL216" s="93"/>
      <c r="CM216" s="93"/>
      <c r="CN216" s="93"/>
      <c r="CO216" s="93"/>
      <c r="CP216" s="93"/>
      <c r="CQ216" s="93"/>
      <c r="CR216" s="93"/>
      <c r="CS216" s="93"/>
      <c r="CT216" s="93"/>
      <c r="CU216" s="93"/>
      <c r="CV216" s="93"/>
      <c r="CW216" s="93"/>
      <c r="CX216" s="93"/>
      <c r="CY216" s="93"/>
      <c r="CZ216" s="93"/>
      <c r="DA216" s="93"/>
      <c r="DB216" s="93"/>
      <c r="DC216" s="93"/>
      <c r="DD216" s="93"/>
      <c r="DE216" s="93"/>
      <c r="DF216" s="93"/>
      <c r="DG216" s="93"/>
      <c r="DH216" s="93"/>
      <c r="DI216" s="93"/>
      <c r="DJ216" s="93"/>
      <c r="DK216" s="93"/>
      <c r="DL216" s="93"/>
      <c r="DM216" s="93"/>
      <c r="DN216" s="93"/>
      <c r="DO216" s="93"/>
      <c r="DP216" s="93"/>
      <c r="DQ216" s="93"/>
      <c r="DR216" s="93"/>
      <c r="DS216" s="93"/>
      <c r="DT216" s="93"/>
      <c r="DU216" s="93"/>
      <c r="DV216" s="93"/>
      <c r="DW216" s="93"/>
      <c r="DX216" s="93"/>
      <c r="DY216" s="93"/>
      <c r="DZ216" s="93"/>
      <c r="EA216" s="93"/>
      <c r="EB216" s="93"/>
      <c r="EC216" s="93"/>
      <c r="ED216" s="93"/>
      <c r="EE216" s="93"/>
      <c r="EF216" s="93"/>
      <c r="EG216" s="93"/>
      <c r="EH216" s="93"/>
    </row>
    <row r="217" spans="1:138" s="94" customFormat="1" ht="15" customHeight="1" thickBot="1">
      <c r="A217" s="111"/>
      <c r="B217" s="128">
        <v>4.6432528923722509E-2</v>
      </c>
      <c r="C217" s="260" t="s">
        <v>446</v>
      </c>
      <c r="D217" s="114"/>
      <c r="E217" s="265"/>
      <c r="F217" s="146" t="str">
        <f>IFERROR((G217/$G$218),"")</f>
        <v/>
      </c>
      <c r="G217" s="117">
        <f>SUM(G211:G216)</f>
        <v>0</v>
      </c>
      <c r="H217" s="117">
        <f>SUM(H211:H216)</f>
        <v>599241</v>
      </c>
      <c r="I217" s="117">
        <f>SUM(I211:I216)</f>
        <v>0</v>
      </c>
      <c r="J217" s="261">
        <f>SUM(J211:J216)</f>
        <v>468654</v>
      </c>
      <c r="K217" s="89"/>
      <c r="L217" s="90"/>
      <c r="M217" s="91"/>
      <c r="N217" s="92"/>
      <c r="O217" s="90"/>
      <c r="P217" s="91"/>
      <c r="Q217" s="92"/>
      <c r="R217" s="90"/>
      <c r="S217" s="91"/>
      <c r="T217" s="92"/>
      <c r="U217" s="90"/>
      <c r="V217" s="91"/>
      <c r="W217" s="92"/>
      <c r="X217" s="90"/>
      <c r="Y217" s="91"/>
      <c r="Z217" s="92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93"/>
      <c r="BR217" s="93"/>
      <c r="BS217" s="93"/>
      <c r="BT217" s="93"/>
      <c r="BU217" s="93"/>
      <c r="BV217" s="93"/>
      <c r="BW217" s="93"/>
      <c r="BX217" s="93"/>
      <c r="BY217" s="93"/>
      <c r="BZ217" s="93"/>
      <c r="CA217" s="93"/>
      <c r="CB217" s="93"/>
      <c r="CC217" s="93"/>
      <c r="CD217" s="93"/>
      <c r="CE217" s="93"/>
      <c r="CF217" s="93"/>
      <c r="CG217" s="93"/>
      <c r="CH217" s="93"/>
      <c r="CI217" s="93"/>
      <c r="CJ217" s="93"/>
      <c r="CK217" s="93"/>
      <c r="CL217" s="93"/>
      <c r="CM217" s="93"/>
      <c r="CN217" s="93"/>
      <c r="CO217" s="93"/>
      <c r="CP217" s="93"/>
      <c r="CQ217" s="93"/>
      <c r="CR217" s="93"/>
      <c r="CS217" s="93"/>
      <c r="CT217" s="93"/>
      <c r="CU217" s="93"/>
      <c r="CV217" s="93"/>
      <c r="CW217" s="93"/>
      <c r="CX217" s="93"/>
      <c r="CY217" s="93"/>
      <c r="CZ217" s="93"/>
      <c r="DA217" s="93"/>
      <c r="DB217" s="93"/>
      <c r="DC217" s="93"/>
      <c r="DD217" s="93"/>
      <c r="DE217" s="93"/>
      <c r="DF217" s="93"/>
      <c r="DG217" s="93"/>
      <c r="DH217" s="93"/>
      <c r="DI217" s="93"/>
      <c r="DJ217" s="93"/>
      <c r="DK217" s="93"/>
      <c r="DL217" s="93"/>
      <c r="DM217" s="93"/>
      <c r="DN217" s="93"/>
      <c r="DO217" s="93"/>
      <c r="DP217" s="93"/>
      <c r="DQ217" s="93"/>
      <c r="DR217" s="93"/>
      <c r="DS217" s="93"/>
      <c r="DT217" s="93"/>
      <c r="DU217" s="93"/>
      <c r="DV217" s="93"/>
      <c r="DW217" s="93"/>
      <c r="DX217" s="93"/>
      <c r="DY217" s="93"/>
      <c r="DZ217" s="93"/>
      <c r="EA217" s="93"/>
      <c r="EB217" s="93"/>
      <c r="EC217" s="93"/>
      <c r="ED217" s="93"/>
      <c r="EE217" s="93"/>
      <c r="EF217" s="93"/>
      <c r="EG217" s="93"/>
      <c r="EH217" s="93"/>
    </row>
    <row r="218" spans="1:138" s="278" customFormat="1" ht="16.5" customHeight="1" thickBot="1">
      <c r="A218" s="266"/>
      <c r="B218" s="267"/>
      <c r="C218" s="268" t="s">
        <v>447</v>
      </c>
      <c r="D218" s="269"/>
      <c r="E218" s="270">
        <f>SUM(G218:J218)</f>
        <v>20191853</v>
      </c>
      <c r="F218" s="271"/>
      <c r="G218" s="270">
        <f>(G26+G31+G39+G47+G54+G61+G77+G89+G104+G119+G133+G141+G147+G152+G155+G163+G171+G180+G186+G191+G174+G196+G209+G217)</f>
        <v>0</v>
      </c>
      <c r="H218" s="270">
        <f>(H26+H31+H39+H47+H54+H61+H77+H89+H104+H119+H133+H141+H147+H152+H155+H163+H171+H180+H186+H191+H174+H196+H209+H217)</f>
        <v>17696856</v>
      </c>
      <c r="I218" s="270">
        <f>(I26+I31+I39+I47+I54+I61+I77+I89+I104+I119+I133+I141+I147+I152+I155+I163+I171+I180+I186+I191+I174+I196+I209+I217)</f>
        <v>940148</v>
      </c>
      <c r="J218" s="270">
        <f>(J26+J31+J39+J47+J54+J61+J77+J89+J104+J119+J133+J141+J147+J152+J155+J163+J171+J180+J186+J191+J174+J196+J209+J217)</f>
        <v>1554849</v>
      </c>
      <c r="K218" s="272"/>
      <c r="L218" s="273"/>
      <c r="M218" s="274"/>
      <c r="N218" s="275"/>
      <c r="O218" s="273"/>
      <c r="P218" s="274"/>
      <c r="Q218" s="275"/>
      <c r="R218" s="273"/>
      <c r="S218" s="274"/>
      <c r="T218" s="275"/>
      <c r="U218" s="273"/>
      <c r="V218" s="274"/>
      <c r="W218" s="275"/>
      <c r="X218" s="273"/>
      <c r="Y218" s="274"/>
      <c r="Z218" s="275"/>
      <c r="AA218" s="276"/>
      <c r="AB218" s="276"/>
      <c r="AC218" s="276"/>
      <c r="AD218" s="276"/>
      <c r="AE218" s="276"/>
      <c r="AF218" s="276"/>
      <c r="AG218" s="276"/>
      <c r="AH218" s="276"/>
      <c r="AI218" s="276"/>
      <c r="AJ218" s="276"/>
      <c r="AK218" s="276"/>
      <c r="AL218" s="276"/>
      <c r="AM218" s="276"/>
      <c r="AN218" s="276"/>
      <c r="AO218" s="276"/>
      <c r="AP218" s="276"/>
      <c r="AQ218" s="276"/>
      <c r="AR218" s="276"/>
      <c r="AS218" s="276"/>
      <c r="AT218" s="276"/>
      <c r="AU218" s="276"/>
      <c r="AV218" s="276"/>
      <c r="AW218" s="276"/>
      <c r="AX218" s="276"/>
      <c r="AY218" s="276"/>
      <c r="AZ218" s="276"/>
      <c r="BA218" s="276"/>
      <c r="BB218" s="276"/>
      <c r="BC218" s="276"/>
      <c r="BD218" s="276"/>
      <c r="BE218" s="276"/>
      <c r="BF218" s="276"/>
      <c r="BG218" s="276"/>
      <c r="BH218" s="276"/>
      <c r="BI218" s="276"/>
      <c r="BJ218" s="276"/>
      <c r="BK218" s="276"/>
      <c r="BL218" s="276"/>
      <c r="BM218" s="276"/>
      <c r="BN218" s="276"/>
      <c r="BO218" s="276"/>
      <c r="BP218" s="276"/>
      <c r="BQ218" s="277"/>
      <c r="BR218" s="277"/>
      <c r="BS218" s="277"/>
      <c r="BT218" s="277"/>
      <c r="BU218" s="277"/>
      <c r="BV218" s="277"/>
      <c r="BW218" s="277"/>
      <c r="BX218" s="277"/>
      <c r="BY218" s="277"/>
      <c r="BZ218" s="277"/>
      <c r="CA218" s="277"/>
      <c r="CB218" s="277"/>
      <c r="CC218" s="277"/>
      <c r="CD218" s="277"/>
      <c r="CE218" s="277"/>
      <c r="CF218" s="277"/>
      <c r="CG218" s="277"/>
      <c r="CH218" s="277"/>
      <c r="CI218" s="277"/>
      <c r="CJ218" s="277"/>
      <c r="CK218" s="277"/>
      <c r="CL218" s="277"/>
      <c r="CM218" s="277"/>
      <c r="CN218" s="277"/>
      <c r="CO218" s="277"/>
      <c r="CP218" s="277"/>
      <c r="CQ218" s="277"/>
      <c r="CR218" s="277"/>
      <c r="CS218" s="277"/>
      <c r="CT218" s="277"/>
      <c r="CU218" s="277"/>
      <c r="CV218" s="277"/>
      <c r="CW218" s="277"/>
      <c r="CX218" s="277"/>
      <c r="CY218" s="277"/>
      <c r="CZ218" s="277"/>
      <c r="DA218" s="277"/>
      <c r="DB218" s="277"/>
      <c r="DC218" s="277"/>
      <c r="DD218" s="277"/>
      <c r="DE218" s="277"/>
      <c r="DF218" s="277"/>
      <c r="DG218" s="277"/>
      <c r="DH218" s="277"/>
      <c r="DI218" s="277"/>
      <c r="DJ218" s="277"/>
      <c r="DK218" s="277"/>
      <c r="DL218" s="277"/>
      <c r="DM218" s="277"/>
      <c r="DN218" s="277"/>
      <c r="DO218" s="277"/>
      <c r="DP218" s="277"/>
      <c r="DQ218" s="277"/>
      <c r="DR218" s="277"/>
      <c r="DS218" s="277"/>
      <c r="DT218" s="277"/>
      <c r="DU218" s="277"/>
      <c r="DV218" s="277"/>
      <c r="DW218" s="277"/>
      <c r="DX218" s="277"/>
      <c r="DY218" s="277"/>
      <c r="DZ218" s="277"/>
      <c r="EA218" s="277"/>
      <c r="EB218" s="277"/>
      <c r="EC218" s="277"/>
      <c r="ED218" s="277"/>
      <c r="EE218" s="277"/>
      <c r="EF218" s="277"/>
      <c r="EG218" s="277"/>
      <c r="EH218" s="277"/>
    </row>
    <row r="219" spans="1:138" s="278" customFormat="1" ht="16.5" customHeight="1">
      <c r="A219" s="111"/>
      <c r="B219" s="279" t="str">
        <f>IFERROR((F219/$E$225),"")</f>
        <v/>
      </c>
      <c r="C219" s="280" t="s">
        <v>448</v>
      </c>
      <c r="D219" s="140"/>
      <c r="E219" s="281"/>
      <c r="F219" s="282" t="str">
        <f>IFERROR((G219/$G$218),"")</f>
        <v/>
      </c>
      <c r="G219" s="169">
        <v>0</v>
      </c>
      <c r="H219" s="283">
        <v>764032</v>
      </c>
      <c r="I219" s="284">
        <v>44918</v>
      </c>
      <c r="J219" s="284">
        <v>74286</v>
      </c>
      <c r="K219" s="272"/>
      <c r="L219" s="273"/>
      <c r="M219" s="274"/>
      <c r="N219" s="275"/>
      <c r="O219" s="273"/>
      <c r="P219" s="274"/>
      <c r="Q219" s="275"/>
      <c r="R219" s="273"/>
      <c r="S219" s="274"/>
      <c r="T219" s="275"/>
      <c r="U219" s="273"/>
      <c r="V219" s="274"/>
      <c r="W219" s="275"/>
      <c r="X219" s="273"/>
      <c r="Y219" s="274"/>
      <c r="Z219" s="275"/>
      <c r="AA219" s="276"/>
      <c r="AB219" s="276"/>
      <c r="AC219" s="276"/>
      <c r="AD219" s="276"/>
      <c r="AE219" s="276"/>
      <c r="AF219" s="276"/>
      <c r="AG219" s="276"/>
      <c r="AH219" s="276"/>
      <c r="AI219" s="276"/>
      <c r="AJ219" s="276"/>
      <c r="AK219" s="276"/>
      <c r="AL219" s="276"/>
      <c r="AM219" s="276"/>
      <c r="AN219" s="276"/>
      <c r="AO219" s="276"/>
      <c r="AP219" s="276"/>
      <c r="AQ219" s="276"/>
      <c r="AR219" s="276"/>
      <c r="AS219" s="276"/>
      <c r="AT219" s="276"/>
      <c r="AU219" s="276"/>
      <c r="AV219" s="276"/>
      <c r="AW219" s="276"/>
      <c r="AX219" s="276"/>
      <c r="AY219" s="276"/>
      <c r="AZ219" s="276"/>
      <c r="BA219" s="276"/>
      <c r="BB219" s="276"/>
      <c r="BC219" s="276"/>
      <c r="BD219" s="276"/>
      <c r="BE219" s="276"/>
      <c r="BF219" s="276"/>
      <c r="BG219" s="276"/>
      <c r="BH219" s="276"/>
      <c r="BI219" s="276"/>
      <c r="BJ219" s="276"/>
      <c r="BK219" s="276"/>
      <c r="BL219" s="276"/>
      <c r="BM219" s="276"/>
      <c r="BN219" s="276"/>
      <c r="BO219" s="276"/>
      <c r="BP219" s="276"/>
      <c r="BQ219" s="277"/>
      <c r="BR219" s="277"/>
      <c r="BS219" s="277"/>
      <c r="BT219" s="277"/>
      <c r="BU219" s="277"/>
      <c r="BV219" s="277"/>
      <c r="BW219" s="277"/>
      <c r="BX219" s="277"/>
      <c r="BY219" s="277"/>
      <c r="BZ219" s="277"/>
      <c r="CA219" s="277"/>
      <c r="CB219" s="277"/>
      <c r="CC219" s="277"/>
      <c r="CD219" s="277"/>
      <c r="CE219" s="277"/>
      <c r="CF219" s="277"/>
      <c r="CG219" s="277"/>
      <c r="CH219" s="277"/>
      <c r="CI219" s="277"/>
      <c r="CJ219" s="277"/>
      <c r="CK219" s="277"/>
      <c r="CL219" s="277"/>
      <c r="CM219" s="277"/>
      <c r="CN219" s="277"/>
      <c r="CO219" s="277"/>
      <c r="CP219" s="277"/>
      <c r="CQ219" s="277"/>
      <c r="CR219" s="277"/>
      <c r="CS219" s="277"/>
      <c r="CT219" s="277"/>
      <c r="CU219" s="277"/>
      <c r="CV219" s="277"/>
      <c r="CW219" s="277"/>
      <c r="CX219" s="277"/>
      <c r="CY219" s="277"/>
      <c r="CZ219" s="277"/>
      <c r="DA219" s="277"/>
      <c r="DB219" s="277"/>
      <c r="DC219" s="277"/>
      <c r="DD219" s="277"/>
      <c r="DE219" s="277"/>
      <c r="DF219" s="277"/>
      <c r="DG219" s="277"/>
      <c r="DH219" s="277"/>
      <c r="DI219" s="277"/>
      <c r="DJ219" s="277"/>
      <c r="DK219" s="277"/>
      <c r="DL219" s="277"/>
      <c r="DM219" s="277"/>
      <c r="DN219" s="277"/>
      <c r="DO219" s="277"/>
      <c r="DP219" s="277"/>
      <c r="DQ219" s="277"/>
      <c r="DR219" s="277"/>
      <c r="DS219" s="277"/>
      <c r="DT219" s="277"/>
      <c r="DU219" s="277"/>
      <c r="DV219" s="277"/>
      <c r="DW219" s="277"/>
      <c r="DX219" s="277"/>
      <c r="DY219" s="277"/>
      <c r="DZ219" s="277"/>
      <c r="EA219" s="277"/>
      <c r="EB219" s="277"/>
      <c r="EC219" s="277"/>
      <c r="ED219" s="277"/>
      <c r="EE219" s="277"/>
      <c r="EF219" s="277"/>
      <c r="EG219" s="277"/>
      <c r="EH219" s="277"/>
    </row>
    <row r="220" spans="1:138" ht="15" customHeight="1">
      <c r="A220" s="111"/>
      <c r="B220" s="279" t="str">
        <f t="shared" ref="B220:B223" si="24">IFERROR((F220/$E$225),"")</f>
        <v/>
      </c>
      <c r="C220" s="285" t="s">
        <v>449</v>
      </c>
      <c r="D220" s="286"/>
      <c r="E220" s="287"/>
      <c r="F220" s="282" t="str">
        <f t="shared" ref="F220:F223" si="25">IFERROR((G220/$G$218),"")</f>
        <v/>
      </c>
      <c r="G220" s="169">
        <v>0</v>
      </c>
      <c r="H220" s="283">
        <v>356293</v>
      </c>
      <c r="I220" s="284">
        <v>17967</v>
      </c>
      <c r="J220" s="284">
        <v>29714</v>
      </c>
      <c r="K220" s="89"/>
      <c r="L220" s="90"/>
      <c r="M220" s="91"/>
      <c r="N220" s="92"/>
      <c r="O220" s="90"/>
      <c r="P220" s="91"/>
      <c r="Q220" s="92"/>
      <c r="R220" s="90"/>
      <c r="S220" s="91"/>
      <c r="T220" s="92"/>
      <c r="U220" s="90"/>
      <c r="V220" s="91"/>
      <c r="W220" s="92"/>
      <c r="X220" s="90"/>
      <c r="Y220" s="91"/>
      <c r="Z220" s="92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</row>
    <row r="221" spans="1:138" s="295" customFormat="1" ht="15" customHeight="1">
      <c r="A221" s="111"/>
      <c r="B221" s="288" t="str">
        <f t="shared" si="24"/>
        <v/>
      </c>
      <c r="C221" s="289" t="s">
        <v>450</v>
      </c>
      <c r="D221" s="286"/>
      <c r="E221" s="290"/>
      <c r="F221" s="282" t="str">
        <f t="shared" si="25"/>
        <v/>
      </c>
      <c r="G221" s="148">
        <v>0</v>
      </c>
      <c r="H221" s="291">
        <v>189034</v>
      </c>
      <c r="I221" s="292">
        <v>9596</v>
      </c>
      <c r="J221" s="292">
        <v>15871</v>
      </c>
      <c r="K221" s="89"/>
      <c r="L221" s="293"/>
      <c r="M221" s="91"/>
      <c r="N221" s="92"/>
      <c r="O221" s="293"/>
      <c r="P221" s="91"/>
      <c r="Q221" s="92"/>
      <c r="R221" s="293"/>
      <c r="S221" s="91"/>
      <c r="T221" s="92"/>
      <c r="U221" s="293"/>
      <c r="V221" s="91"/>
      <c r="W221" s="92"/>
      <c r="X221" s="293"/>
      <c r="Y221" s="91"/>
      <c r="Z221" s="92"/>
      <c r="AA221" s="294"/>
      <c r="AB221" s="294"/>
      <c r="AC221" s="294"/>
      <c r="AD221" s="294"/>
      <c r="AE221" s="294"/>
      <c r="AF221" s="294"/>
      <c r="AG221" s="294"/>
      <c r="AH221" s="294"/>
      <c r="AI221" s="294"/>
      <c r="AJ221" s="294"/>
      <c r="AK221" s="294"/>
      <c r="AL221" s="294"/>
      <c r="AM221" s="294"/>
      <c r="AN221" s="294"/>
      <c r="AO221" s="294"/>
      <c r="AP221" s="294"/>
      <c r="AQ221" s="294"/>
      <c r="AR221" s="294"/>
      <c r="AS221" s="294"/>
      <c r="AT221" s="294"/>
      <c r="AU221" s="294"/>
      <c r="AV221" s="294"/>
      <c r="AW221" s="294"/>
      <c r="AX221" s="294"/>
      <c r="AY221" s="294"/>
      <c r="AZ221" s="294"/>
      <c r="BA221" s="294"/>
      <c r="BB221" s="294"/>
      <c r="BC221" s="294"/>
      <c r="BD221" s="294"/>
      <c r="BE221" s="294"/>
      <c r="BF221" s="294"/>
      <c r="BG221" s="294"/>
      <c r="BH221" s="294"/>
      <c r="BI221" s="294"/>
      <c r="BJ221" s="294"/>
      <c r="BK221" s="294"/>
      <c r="BL221" s="294"/>
      <c r="BM221" s="294"/>
      <c r="BN221" s="294"/>
      <c r="BO221" s="294"/>
      <c r="BP221" s="294"/>
      <c r="BQ221" s="294"/>
      <c r="BR221" s="294"/>
      <c r="BS221" s="294"/>
      <c r="BT221" s="294"/>
      <c r="BU221" s="294"/>
      <c r="BV221" s="294"/>
      <c r="BW221" s="294"/>
      <c r="BX221" s="294"/>
      <c r="BY221" s="294"/>
      <c r="BZ221" s="294"/>
      <c r="CA221" s="294"/>
      <c r="CB221" s="294"/>
      <c r="CC221" s="294"/>
      <c r="CD221" s="294"/>
      <c r="CE221" s="294"/>
      <c r="CF221" s="294"/>
      <c r="CG221" s="294"/>
      <c r="CH221" s="294"/>
      <c r="CI221" s="294"/>
      <c r="CJ221" s="294"/>
      <c r="CK221" s="294"/>
      <c r="CL221" s="294"/>
      <c r="CM221" s="294"/>
      <c r="CN221" s="294"/>
      <c r="CO221" s="294"/>
      <c r="CP221" s="294"/>
      <c r="CQ221" s="294"/>
      <c r="CR221" s="294"/>
      <c r="CS221" s="294"/>
      <c r="CT221" s="294"/>
      <c r="CU221" s="294"/>
      <c r="CV221" s="294"/>
      <c r="CW221" s="294"/>
      <c r="CX221" s="294"/>
      <c r="CY221" s="294"/>
      <c r="CZ221" s="294"/>
      <c r="DA221" s="294"/>
      <c r="DB221" s="294"/>
      <c r="DC221" s="294"/>
      <c r="DD221" s="294"/>
      <c r="DE221" s="294"/>
      <c r="DF221" s="294"/>
      <c r="DG221" s="294"/>
      <c r="DH221" s="294"/>
      <c r="DI221" s="294"/>
      <c r="DJ221" s="294"/>
      <c r="DK221" s="294"/>
      <c r="DL221" s="294"/>
      <c r="DM221" s="294"/>
      <c r="DN221" s="294"/>
      <c r="DO221" s="294"/>
      <c r="DP221" s="294"/>
      <c r="DQ221" s="294"/>
      <c r="DR221" s="294"/>
      <c r="DS221" s="294"/>
      <c r="DT221" s="294"/>
      <c r="DU221" s="294"/>
      <c r="DV221" s="294"/>
      <c r="DW221" s="294"/>
      <c r="DX221" s="294"/>
      <c r="DY221" s="294"/>
      <c r="DZ221" s="294"/>
      <c r="EA221" s="294"/>
      <c r="EB221" s="294"/>
      <c r="EC221" s="294"/>
      <c r="ED221" s="294"/>
      <c r="EE221" s="294"/>
      <c r="EF221" s="294"/>
      <c r="EG221" s="294"/>
      <c r="EH221" s="294"/>
    </row>
    <row r="222" spans="1:138" s="295" customFormat="1" ht="15" customHeight="1">
      <c r="A222" s="111"/>
      <c r="B222" s="288" t="str">
        <f t="shared" si="24"/>
        <v/>
      </c>
      <c r="C222" s="296" t="s">
        <v>451</v>
      </c>
      <c r="D222" s="286"/>
      <c r="E222" s="290"/>
      <c r="F222" s="282" t="str">
        <f t="shared" si="25"/>
        <v/>
      </c>
      <c r="G222" s="148">
        <v>0</v>
      </c>
      <c r="H222" s="291">
        <f>130415+1868</f>
        <v>132283</v>
      </c>
      <c r="I222" s="292">
        <v>6715</v>
      </c>
      <c r="J222" s="292">
        <v>11106</v>
      </c>
      <c r="K222" s="89"/>
      <c r="L222" s="293"/>
      <c r="M222" s="91"/>
      <c r="N222" s="92"/>
      <c r="O222" s="293"/>
      <c r="P222" s="91"/>
      <c r="Q222" s="92"/>
      <c r="R222" s="293"/>
      <c r="S222" s="91"/>
      <c r="T222" s="92"/>
      <c r="U222" s="293"/>
      <c r="V222" s="91"/>
      <c r="W222" s="92"/>
      <c r="X222" s="293"/>
      <c r="Y222" s="91"/>
      <c r="Z222" s="92"/>
      <c r="AA222" s="294"/>
      <c r="AB222" s="294"/>
      <c r="AC222" s="294"/>
      <c r="AD222" s="294"/>
      <c r="AE222" s="294"/>
      <c r="AF222" s="294"/>
      <c r="AG222" s="294"/>
      <c r="AH222" s="294"/>
      <c r="AI222" s="294"/>
      <c r="AJ222" s="294"/>
      <c r="AK222" s="294"/>
      <c r="AL222" s="294"/>
      <c r="AM222" s="294"/>
      <c r="AN222" s="294"/>
      <c r="AO222" s="294"/>
      <c r="AP222" s="294"/>
      <c r="AQ222" s="294"/>
      <c r="AR222" s="294"/>
      <c r="AS222" s="294"/>
      <c r="AT222" s="294"/>
      <c r="AU222" s="294"/>
      <c r="AV222" s="294"/>
      <c r="AW222" s="294"/>
      <c r="AX222" s="294"/>
      <c r="AY222" s="294"/>
      <c r="AZ222" s="294"/>
      <c r="BA222" s="294"/>
      <c r="BB222" s="294"/>
      <c r="BC222" s="294"/>
      <c r="BD222" s="294"/>
      <c r="BE222" s="294"/>
      <c r="BF222" s="294"/>
      <c r="BG222" s="294"/>
      <c r="BH222" s="294"/>
      <c r="BI222" s="294"/>
      <c r="BJ222" s="294"/>
      <c r="BK222" s="294"/>
      <c r="BL222" s="294"/>
      <c r="BM222" s="294"/>
      <c r="BN222" s="294"/>
      <c r="BO222" s="294"/>
      <c r="BP222" s="294"/>
      <c r="BQ222" s="294"/>
      <c r="BR222" s="294"/>
      <c r="BS222" s="294"/>
      <c r="BT222" s="294"/>
      <c r="BU222" s="294"/>
      <c r="BV222" s="294"/>
      <c r="BW222" s="294"/>
      <c r="BX222" s="294"/>
      <c r="BY222" s="294"/>
      <c r="BZ222" s="294"/>
      <c r="CA222" s="294"/>
      <c r="CB222" s="294"/>
      <c r="CC222" s="294"/>
      <c r="CD222" s="294"/>
      <c r="CE222" s="294"/>
      <c r="CF222" s="294"/>
      <c r="CG222" s="294"/>
      <c r="CH222" s="294"/>
      <c r="CI222" s="294"/>
      <c r="CJ222" s="294"/>
      <c r="CK222" s="294"/>
      <c r="CL222" s="294"/>
      <c r="CM222" s="294"/>
      <c r="CN222" s="294"/>
      <c r="CO222" s="294"/>
      <c r="CP222" s="294"/>
      <c r="CQ222" s="294"/>
      <c r="CR222" s="294"/>
      <c r="CS222" s="294"/>
      <c r="CT222" s="294"/>
      <c r="CU222" s="294"/>
      <c r="CV222" s="294"/>
      <c r="CW222" s="294"/>
      <c r="CX222" s="294"/>
      <c r="CY222" s="294"/>
      <c r="CZ222" s="294"/>
      <c r="DA222" s="294"/>
      <c r="DB222" s="294"/>
      <c r="DC222" s="294"/>
      <c r="DD222" s="294"/>
      <c r="DE222" s="294"/>
      <c r="DF222" s="294"/>
      <c r="DG222" s="294"/>
      <c r="DH222" s="294"/>
      <c r="DI222" s="294"/>
      <c r="DJ222" s="294"/>
      <c r="DK222" s="294"/>
      <c r="DL222" s="294"/>
      <c r="DM222" s="294"/>
      <c r="DN222" s="294"/>
      <c r="DO222" s="294"/>
      <c r="DP222" s="294"/>
      <c r="DQ222" s="294"/>
      <c r="DR222" s="294"/>
      <c r="DS222" s="294"/>
      <c r="DT222" s="294"/>
      <c r="DU222" s="294"/>
      <c r="DV222" s="294"/>
      <c r="DW222" s="294"/>
      <c r="DX222" s="294"/>
      <c r="DY222" s="294"/>
      <c r="DZ222" s="294"/>
      <c r="EA222" s="294"/>
      <c r="EB222" s="294"/>
      <c r="EC222" s="294"/>
      <c r="ED222" s="294"/>
      <c r="EE222" s="294"/>
      <c r="EF222" s="294"/>
      <c r="EG222" s="294"/>
      <c r="EH222" s="294"/>
    </row>
    <row r="223" spans="1:138" s="295" customFormat="1" ht="15" customHeight="1" thickBot="1">
      <c r="A223" s="111"/>
      <c r="B223" s="297" t="str">
        <f t="shared" si="24"/>
        <v/>
      </c>
      <c r="C223" s="298" t="s">
        <v>452</v>
      </c>
      <c r="D223" s="286"/>
      <c r="E223" s="299"/>
      <c r="F223" s="282" t="str">
        <f t="shared" si="25"/>
        <v/>
      </c>
      <c r="G223" s="161">
        <v>0</v>
      </c>
      <c r="H223" s="300">
        <f>1003662+14375</f>
        <v>1018037</v>
      </c>
      <c r="I223" s="301">
        <v>51680</v>
      </c>
      <c r="J223" s="301">
        <v>85471</v>
      </c>
      <c r="K223" s="89"/>
      <c r="L223" s="293"/>
      <c r="M223" s="91"/>
      <c r="N223" s="92"/>
      <c r="O223" s="293"/>
      <c r="P223" s="91"/>
      <c r="Q223" s="92"/>
      <c r="R223" s="293"/>
      <c r="S223" s="91"/>
      <c r="T223" s="92"/>
      <c r="U223" s="293"/>
      <c r="V223" s="91"/>
      <c r="W223" s="92"/>
      <c r="X223" s="293"/>
      <c r="Y223" s="91"/>
      <c r="Z223" s="92"/>
      <c r="AA223" s="294"/>
      <c r="AB223" s="294"/>
      <c r="AC223" s="294"/>
      <c r="AD223" s="294"/>
      <c r="AE223" s="294"/>
      <c r="AF223" s="294"/>
      <c r="AG223" s="294"/>
      <c r="AH223" s="294"/>
      <c r="AI223" s="294"/>
      <c r="AJ223" s="294"/>
      <c r="AK223" s="294"/>
      <c r="AL223" s="294"/>
      <c r="AM223" s="294"/>
      <c r="AN223" s="294"/>
      <c r="AO223" s="294"/>
      <c r="AP223" s="294"/>
      <c r="AQ223" s="294"/>
      <c r="AR223" s="294"/>
      <c r="AS223" s="294"/>
      <c r="AT223" s="294"/>
      <c r="AU223" s="294"/>
      <c r="AV223" s="294"/>
      <c r="AW223" s="294"/>
      <c r="AX223" s="294"/>
      <c r="AY223" s="294"/>
      <c r="AZ223" s="294"/>
      <c r="BA223" s="294"/>
      <c r="BB223" s="294"/>
      <c r="BC223" s="294"/>
      <c r="BD223" s="294"/>
      <c r="BE223" s="294"/>
      <c r="BF223" s="294"/>
      <c r="BG223" s="294"/>
      <c r="BH223" s="294"/>
      <c r="BI223" s="294"/>
      <c r="BJ223" s="294"/>
      <c r="BK223" s="294"/>
      <c r="BL223" s="294"/>
      <c r="BM223" s="294"/>
      <c r="BN223" s="294"/>
      <c r="BO223" s="294"/>
      <c r="BP223" s="294"/>
      <c r="BQ223" s="294"/>
      <c r="BR223" s="294"/>
      <c r="BS223" s="294"/>
      <c r="BT223" s="294"/>
      <c r="BU223" s="294"/>
      <c r="BV223" s="294"/>
      <c r="BW223" s="294"/>
      <c r="BX223" s="294"/>
      <c r="BY223" s="294"/>
      <c r="BZ223" s="294"/>
      <c r="CA223" s="294"/>
      <c r="CB223" s="294"/>
      <c r="CC223" s="294"/>
      <c r="CD223" s="294"/>
      <c r="CE223" s="294"/>
      <c r="CF223" s="294"/>
      <c r="CG223" s="294"/>
      <c r="CH223" s="294"/>
      <c r="CI223" s="294"/>
      <c r="CJ223" s="294"/>
      <c r="CK223" s="294"/>
      <c r="CL223" s="294"/>
      <c r="CM223" s="294"/>
      <c r="CN223" s="294"/>
      <c r="CO223" s="294"/>
      <c r="CP223" s="294"/>
      <c r="CQ223" s="294"/>
      <c r="CR223" s="294"/>
      <c r="CS223" s="294"/>
      <c r="CT223" s="294"/>
      <c r="CU223" s="294"/>
      <c r="CV223" s="294"/>
      <c r="CW223" s="294"/>
      <c r="CX223" s="294"/>
      <c r="CY223" s="294"/>
      <c r="CZ223" s="294"/>
      <c r="DA223" s="294"/>
      <c r="DB223" s="294"/>
      <c r="DC223" s="294"/>
      <c r="DD223" s="294"/>
      <c r="DE223" s="294"/>
      <c r="DF223" s="294"/>
      <c r="DG223" s="294"/>
      <c r="DH223" s="294"/>
      <c r="DI223" s="294"/>
      <c r="DJ223" s="294"/>
      <c r="DK223" s="294"/>
      <c r="DL223" s="294"/>
      <c r="DM223" s="294"/>
      <c r="DN223" s="294"/>
      <c r="DO223" s="294"/>
      <c r="DP223" s="294"/>
      <c r="DQ223" s="294"/>
      <c r="DR223" s="294"/>
      <c r="DS223" s="294"/>
      <c r="DT223" s="294"/>
      <c r="DU223" s="294"/>
      <c r="DV223" s="294"/>
      <c r="DW223" s="294"/>
      <c r="DX223" s="294"/>
      <c r="DY223" s="294"/>
      <c r="DZ223" s="294"/>
      <c r="EA223" s="294"/>
      <c r="EB223" s="294"/>
      <c r="EC223" s="294"/>
      <c r="ED223" s="294"/>
      <c r="EE223" s="294"/>
      <c r="EF223" s="294"/>
      <c r="EG223" s="294"/>
      <c r="EH223" s="294"/>
    </row>
    <row r="224" spans="1:138" s="295" customFormat="1" ht="15" customHeight="1" thickBot="1">
      <c r="A224" s="302"/>
      <c r="B224" s="303"/>
      <c r="C224" s="304" t="s">
        <v>447</v>
      </c>
      <c r="D224" s="305"/>
      <c r="E224" s="270">
        <f>SUM(G224:J224)</f>
        <v>22998856</v>
      </c>
      <c r="F224" s="306"/>
      <c r="G224" s="307">
        <f>SUM(G218:G223)</f>
        <v>0</v>
      </c>
      <c r="H224" s="307">
        <f>SUM(H218:H223)</f>
        <v>20156535</v>
      </c>
      <c r="I224" s="307">
        <f>SUM(I218:I223)</f>
        <v>1071024</v>
      </c>
      <c r="J224" s="307">
        <f>SUM(J218:J223)</f>
        <v>1771297</v>
      </c>
      <c r="K224" s="308"/>
      <c r="L224" s="293"/>
      <c r="M224" s="91"/>
      <c r="N224" s="92"/>
      <c r="O224" s="293"/>
      <c r="P224" s="91"/>
      <c r="Q224" s="92"/>
      <c r="R224" s="293"/>
      <c r="S224" s="91"/>
      <c r="T224" s="92"/>
      <c r="U224" s="293"/>
      <c r="V224" s="91"/>
      <c r="W224" s="92"/>
      <c r="X224" s="293"/>
      <c r="Y224" s="91"/>
      <c r="Z224" s="92"/>
      <c r="AA224" s="294"/>
      <c r="AB224" s="294"/>
      <c r="AC224" s="294"/>
      <c r="AD224" s="294"/>
      <c r="AE224" s="294"/>
      <c r="AF224" s="294"/>
      <c r="AG224" s="294"/>
      <c r="AH224" s="294"/>
      <c r="AI224" s="294"/>
      <c r="AJ224" s="294"/>
      <c r="AK224" s="294"/>
      <c r="AL224" s="294"/>
      <c r="AM224" s="294"/>
      <c r="AN224" s="294"/>
      <c r="AO224" s="294"/>
      <c r="AP224" s="294"/>
      <c r="AQ224" s="294"/>
      <c r="AR224" s="294"/>
      <c r="AS224" s="294"/>
      <c r="AT224" s="294"/>
      <c r="AU224" s="294"/>
      <c r="AV224" s="294"/>
      <c r="AW224" s="294"/>
      <c r="AX224" s="294"/>
      <c r="AY224" s="294"/>
      <c r="AZ224" s="294"/>
      <c r="BA224" s="294"/>
      <c r="BB224" s="294"/>
      <c r="BC224" s="294"/>
      <c r="BD224" s="294"/>
      <c r="BE224" s="294"/>
      <c r="BF224" s="294"/>
      <c r="BG224" s="294"/>
      <c r="BH224" s="294"/>
      <c r="BI224" s="294"/>
      <c r="BJ224" s="294"/>
      <c r="BK224" s="294"/>
      <c r="BL224" s="294"/>
      <c r="BM224" s="294"/>
      <c r="BN224" s="294"/>
      <c r="BO224" s="294"/>
      <c r="BP224" s="294"/>
      <c r="BQ224" s="294"/>
      <c r="BR224" s="294"/>
      <c r="BS224" s="294"/>
      <c r="BT224" s="294"/>
      <c r="BU224" s="294"/>
      <c r="BV224" s="294"/>
      <c r="BW224" s="294"/>
      <c r="BX224" s="294"/>
      <c r="BY224" s="294"/>
      <c r="BZ224" s="294"/>
      <c r="CA224" s="294"/>
      <c r="CB224" s="294"/>
      <c r="CC224" s="294"/>
      <c r="CD224" s="294"/>
      <c r="CE224" s="294"/>
      <c r="CF224" s="294"/>
      <c r="CG224" s="294"/>
      <c r="CH224" s="294"/>
      <c r="CI224" s="294"/>
      <c r="CJ224" s="294"/>
      <c r="CK224" s="294"/>
      <c r="CL224" s="294"/>
      <c r="CM224" s="294"/>
      <c r="CN224" s="294"/>
      <c r="CO224" s="294"/>
      <c r="CP224" s="294"/>
      <c r="CQ224" s="294"/>
      <c r="CR224" s="294"/>
      <c r="CS224" s="294"/>
      <c r="CT224" s="294"/>
      <c r="CU224" s="294"/>
      <c r="CV224" s="294"/>
      <c r="CW224" s="294"/>
      <c r="CX224" s="294"/>
      <c r="CY224" s="294"/>
      <c r="CZ224" s="294"/>
      <c r="DA224" s="294"/>
      <c r="DB224" s="294"/>
      <c r="DC224" s="294"/>
      <c r="DD224" s="294"/>
      <c r="DE224" s="294"/>
      <c r="DF224" s="294"/>
      <c r="DG224" s="294"/>
      <c r="DH224" s="294"/>
      <c r="DI224" s="294"/>
      <c r="DJ224" s="294"/>
      <c r="DK224" s="294"/>
      <c r="DL224" s="294"/>
      <c r="DM224" s="294"/>
      <c r="DN224" s="294"/>
      <c r="DO224" s="294"/>
      <c r="DP224" s="294"/>
      <c r="DQ224" s="294"/>
      <c r="DR224" s="294"/>
      <c r="DS224" s="294"/>
      <c r="DT224" s="294"/>
      <c r="DU224" s="294"/>
      <c r="DV224" s="294"/>
      <c r="DW224" s="294"/>
      <c r="DX224" s="294"/>
      <c r="DY224" s="294"/>
      <c r="DZ224" s="294"/>
      <c r="EA224" s="294"/>
      <c r="EB224" s="294"/>
      <c r="EC224" s="294"/>
      <c r="ED224" s="294"/>
      <c r="EE224" s="294"/>
      <c r="EF224" s="294"/>
      <c r="EG224" s="294"/>
      <c r="EH224" s="294"/>
    </row>
    <row r="225" spans="1:138" ht="31.8" thickBot="1">
      <c r="A225" s="309"/>
      <c r="B225" s="310" t="str">
        <f>IFERROR((B26+B31+B39+B47+B54+B61+B77+B89+B104+B119+B133+B141+B147+B152+B155+B163+B171+B174+B180+B186+B191+B196+B209+B217+B219+B220+B221+B222+B223),"")</f>
        <v/>
      </c>
      <c r="C225" s="311" t="s">
        <v>453</v>
      </c>
      <c r="D225" s="312"/>
      <c r="E225" s="334">
        <f>SUM(G224:J224)</f>
        <v>22998856</v>
      </c>
      <c r="F225" s="335"/>
      <c r="G225" s="313" t="s">
        <v>454</v>
      </c>
      <c r="H225" s="314"/>
      <c r="I225" s="314"/>
      <c r="J225" s="315"/>
      <c r="K225" s="31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</row>
    <row r="226" spans="1:138">
      <c r="D226"/>
      <c r="E226" s="317"/>
      <c r="F226" s="318"/>
      <c r="G226"/>
      <c r="H226"/>
      <c r="I226"/>
      <c r="J226"/>
      <c r="K226" s="319"/>
    </row>
    <row r="227" spans="1:138">
      <c r="D227"/>
      <c r="E227" s="317"/>
      <c r="F227" s="318"/>
      <c r="G227"/>
      <c r="H227"/>
      <c r="I227"/>
      <c r="J227"/>
      <c r="K227" s="319"/>
    </row>
    <row r="228" spans="1:138">
      <c r="D228"/>
      <c r="E228" s="317"/>
      <c r="F228" s="318"/>
      <c r="G228"/>
      <c r="H228"/>
      <c r="I228"/>
      <c r="J228"/>
      <c r="K228" s="319"/>
    </row>
    <row r="229" spans="1:138">
      <c r="D229"/>
      <c r="E229" s="317"/>
      <c r="F229" s="318"/>
      <c r="G229"/>
      <c r="H229"/>
      <c r="I229"/>
      <c r="J229"/>
      <c r="K229" s="319"/>
    </row>
    <row r="230" spans="1:138">
      <c r="D230"/>
      <c r="E230" s="317"/>
      <c r="F230" s="318"/>
      <c r="G230"/>
      <c r="H230"/>
      <c r="I230"/>
      <c r="J230"/>
      <c r="K230" s="319"/>
    </row>
    <row r="231" spans="1:138">
      <c r="D231"/>
      <c r="E231" s="317"/>
      <c r="F231" s="318"/>
      <c r="G231"/>
      <c r="H231"/>
      <c r="I231"/>
      <c r="J231"/>
      <c r="K231" s="319"/>
    </row>
    <row r="232" spans="1:138">
      <c r="D232"/>
      <c r="E232" s="317"/>
      <c r="F232" s="318"/>
      <c r="G232"/>
      <c r="H232"/>
      <c r="I232"/>
      <c r="J232"/>
      <c r="K232" s="319"/>
    </row>
    <row r="233" spans="1:138">
      <c r="D233"/>
      <c r="E233" s="317"/>
      <c r="F233" s="318"/>
      <c r="G233"/>
      <c r="H233"/>
      <c r="I233"/>
      <c r="J233"/>
      <c r="K233" s="319"/>
    </row>
    <row r="234" spans="1:138">
      <c r="D234"/>
      <c r="E234" s="317"/>
      <c r="F234" s="318"/>
      <c r="G234"/>
      <c r="H234"/>
      <c r="I234"/>
      <c r="J234"/>
      <c r="K234" s="319"/>
    </row>
    <row r="235" spans="1:138">
      <c r="D235"/>
      <c r="E235" s="317"/>
      <c r="F235" s="318"/>
      <c r="G235"/>
      <c r="H235"/>
      <c r="I235"/>
      <c r="J235"/>
      <c r="K235" s="319"/>
    </row>
    <row r="236" spans="1:138">
      <c r="D236"/>
      <c r="E236" s="317"/>
      <c r="F236" s="318"/>
      <c r="G236"/>
      <c r="H236"/>
      <c r="I236"/>
      <c r="J236"/>
      <c r="K236" s="319"/>
    </row>
    <row r="237" spans="1:138">
      <c r="D237"/>
      <c r="E237" s="317"/>
      <c r="F237" s="318"/>
      <c r="G237"/>
      <c r="H237"/>
      <c r="I237"/>
      <c r="J237"/>
      <c r="K237" s="319"/>
    </row>
    <row r="238" spans="1:138">
      <c r="D238"/>
      <c r="E238" s="317"/>
      <c r="F238" s="318"/>
      <c r="G238"/>
      <c r="H238"/>
      <c r="I238"/>
      <c r="J238"/>
      <c r="K238" s="319"/>
    </row>
    <row r="239" spans="1:138">
      <c r="D239"/>
      <c r="E239" s="317"/>
      <c r="F239" s="318"/>
      <c r="G239"/>
      <c r="H239"/>
      <c r="I239"/>
      <c r="J239"/>
      <c r="K239" s="319"/>
    </row>
    <row r="240" spans="1:138">
      <c r="D240"/>
      <c r="E240" s="317"/>
      <c r="F240" s="318"/>
      <c r="G240"/>
      <c r="H240"/>
      <c r="I240"/>
      <c r="J240"/>
      <c r="K240" s="319"/>
    </row>
    <row r="241" spans="4:11">
      <c r="D241"/>
      <c r="E241" s="317"/>
      <c r="F241" s="318"/>
      <c r="G241"/>
      <c r="H241"/>
      <c r="I241"/>
      <c r="J241"/>
      <c r="K241" s="319"/>
    </row>
    <row r="242" spans="4:11">
      <c r="D242"/>
      <c r="E242" s="317"/>
      <c r="F242" s="318"/>
      <c r="G242"/>
      <c r="H242"/>
      <c r="I242"/>
      <c r="J242"/>
      <c r="K242" s="319"/>
    </row>
    <row r="243" spans="4:11">
      <c r="D243"/>
      <c r="E243" s="317"/>
      <c r="F243" s="318"/>
      <c r="G243"/>
      <c r="H243"/>
      <c r="I243"/>
      <c r="J243"/>
      <c r="K243" s="319"/>
    </row>
    <row r="244" spans="4:11">
      <c r="D244"/>
      <c r="E244" s="317"/>
      <c r="F244" s="318"/>
      <c r="G244"/>
      <c r="H244"/>
      <c r="I244"/>
      <c r="J244"/>
      <c r="K244" s="319"/>
    </row>
    <row r="245" spans="4:11">
      <c r="D245"/>
      <c r="E245" s="317"/>
      <c r="F245" s="318"/>
      <c r="G245"/>
      <c r="H245"/>
      <c r="I245"/>
      <c r="J245"/>
      <c r="K245" s="319"/>
    </row>
    <row r="246" spans="4:11">
      <c r="D246"/>
      <c r="E246" s="317"/>
      <c r="F246" s="318"/>
      <c r="G246"/>
      <c r="H246"/>
      <c r="I246"/>
      <c r="J246"/>
      <c r="K246" s="319"/>
    </row>
    <row r="247" spans="4:11">
      <c r="D247"/>
      <c r="E247" s="317"/>
      <c r="F247" s="318"/>
      <c r="G247"/>
      <c r="H247"/>
      <c r="I247"/>
      <c r="J247"/>
      <c r="K247" s="319"/>
    </row>
    <row r="248" spans="4:11">
      <c r="D248"/>
      <c r="E248" s="317"/>
      <c r="F248" s="318"/>
      <c r="G248"/>
      <c r="H248"/>
      <c r="I248"/>
      <c r="J248"/>
      <c r="K248" s="319"/>
    </row>
    <row r="249" spans="4:11">
      <c r="D249"/>
      <c r="E249" s="317"/>
      <c r="F249" s="318"/>
      <c r="G249"/>
      <c r="H249"/>
      <c r="I249"/>
      <c r="J249"/>
      <c r="K249" s="319"/>
    </row>
    <row r="250" spans="4:11">
      <c r="D250"/>
      <c r="E250" s="317"/>
      <c r="F250" s="318"/>
      <c r="G250"/>
      <c r="H250"/>
      <c r="I250"/>
      <c r="J250"/>
      <c r="K250" s="319"/>
    </row>
    <row r="251" spans="4:11">
      <c r="D251"/>
      <c r="E251" s="317"/>
      <c r="F251" s="318"/>
      <c r="G251"/>
      <c r="H251"/>
      <c r="I251"/>
      <c r="J251"/>
      <c r="K251" s="319"/>
    </row>
    <row r="252" spans="4:11">
      <c r="D252"/>
      <c r="E252" s="317"/>
      <c r="F252" s="318"/>
      <c r="G252"/>
      <c r="H252"/>
      <c r="I252"/>
      <c r="J252"/>
      <c r="K252" s="319"/>
    </row>
    <row r="253" spans="4:11">
      <c r="D253"/>
      <c r="E253" s="317"/>
      <c r="F253" s="318"/>
      <c r="G253"/>
      <c r="H253"/>
      <c r="I253"/>
      <c r="J253"/>
      <c r="K253" s="319"/>
    </row>
    <row r="254" spans="4:11">
      <c r="D254"/>
      <c r="E254" s="317"/>
      <c r="F254" s="318"/>
      <c r="G254"/>
      <c r="H254"/>
      <c r="I254"/>
      <c r="J254"/>
      <c r="K254" s="319"/>
    </row>
    <row r="255" spans="4:11">
      <c r="D255"/>
      <c r="E255" s="317"/>
      <c r="F255" s="318"/>
      <c r="G255"/>
      <c r="H255"/>
      <c r="I255"/>
      <c r="J255"/>
      <c r="K255" s="319"/>
    </row>
    <row r="256" spans="4:11">
      <c r="D256"/>
      <c r="E256" s="317"/>
      <c r="F256" s="318"/>
      <c r="G256"/>
      <c r="H256"/>
      <c r="I256"/>
      <c r="J256"/>
      <c r="K256" s="319"/>
    </row>
    <row r="257" spans="4:11">
      <c r="D257"/>
      <c r="E257" s="317"/>
      <c r="F257" s="318"/>
      <c r="G257"/>
      <c r="H257"/>
      <c r="I257"/>
      <c r="J257"/>
      <c r="K257" s="319"/>
    </row>
    <row r="258" spans="4:11">
      <c r="D258"/>
      <c r="E258" s="317"/>
      <c r="F258" s="318"/>
      <c r="G258"/>
      <c r="H258"/>
      <c r="I258"/>
      <c r="J258"/>
      <c r="K258" s="319"/>
    </row>
    <row r="259" spans="4:11">
      <c r="D259"/>
      <c r="E259" s="317"/>
      <c r="F259" s="318"/>
      <c r="G259"/>
      <c r="H259"/>
      <c r="I259"/>
      <c r="J259"/>
      <c r="K259" s="319"/>
    </row>
    <row r="260" spans="4:11">
      <c r="D260"/>
      <c r="E260" s="317"/>
      <c r="F260" s="318"/>
      <c r="G260"/>
      <c r="H260"/>
      <c r="I260"/>
      <c r="J260"/>
      <c r="K260" s="319"/>
    </row>
    <row r="261" spans="4:11">
      <c r="D261"/>
      <c r="E261" s="317"/>
      <c r="F261" s="318"/>
      <c r="G261"/>
      <c r="H261"/>
      <c r="I261"/>
      <c r="J261"/>
      <c r="K261" s="319"/>
    </row>
    <row r="262" spans="4:11">
      <c r="D262"/>
      <c r="E262" s="317"/>
      <c r="F262" s="318"/>
      <c r="G262"/>
      <c r="H262"/>
      <c r="I262"/>
      <c r="J262"/>
      <c r="K262" s="319"/>
    </row>
    <row r="263" spans="4:11">
      <c r="D263"/>
      <c r="E263" s="317"/>
      <c r="F263" s="318"/>
      <c r="G263"/>
      <c r="H263"/>
      <c r="I263"/>
      <c r="J263"/>
      <c r="K263" s="319"/>
    </row>
    <row r="264" spans="4:11">
      <c r="D264"/>
      <c r="E264" s="317"/>
      <c r="F264" s="318"/>
      <c r="G264"/>
      <c r="H264"/>
      <c r="I264"/>
      <c r="J264"/>
      <c r="K264" s="319"/>
    </row>
    <row r="265" spans="4:11">
      <c r="D265"/>
      <c r="E265" s="317"/>
      <c r="F265" s="318"/>
      <c r="G265"/>
      <c r="H265"/>
      <c r="I265"/>
      <c r="J265"/>
      <c r="K265" s="319"/>
    </row>
    <row r="266" spans="4:11">
      <c r="D266"/>
      <c r="E266" s="317"/>
      <c r="F266" s="318"/>
      <c r="G266"/>
      <c r="H266"/>
      <c r="I266"/>
      <c r="J266"/>
      <c r="K266" s="319"/>
    </row>
    <row r="267" spans="4:11">
      <c r="D267"/>
      <c r="E267" s="317"/>
      <c r="F267" s="318"/>
      <c r="G267"/>
      <c r="H267"/>
      <c r="I267"/>
      <c r="J267"/>
      <c r="K267" s="319"/>
    </row>
    <row r="268" spans="4:11">
      <c r="D268"/>
      <c r="E268" s="317"/>
      <c r="F268" s="318"/>
      <c r="G268"/>
      <c r="H268"/>
      <c r="I268"/>
      <c r="J268"/>
      <c r="K268" s="319"/>
    </row>
    <row r="269" spans="4:11">
      <c r="D269"/>
      <c r="E269" s="317"/>
      <c r="F269" s="318"/>
      <c r="G269"/>
      <c r="H269"/>
      <c r="I269"/>
      <c r="J269"/>
      <c r="K269" s="319"/>
    </row>
    <row r="270" spans="4:11">
      <c r="D270"/>
      <c r="E270" s="317"/>
      <c r="F270" s="318"/>
      <c r="G270"/>
      <c r="H270"/>
      <c r="I270"/>
      <c r="J270"/>
      <c r="K270" s="319"/>
    </row>
    <row r="271" spans="4:11">
      <c r="D271"/>
      <c r="E271" s="317"/>
      <c r="F271" s="318"/>
      <c r="G271"/>
      <c r="H271"/>
      <c r="I271"/>
      <c r="J271"/>
      <c r="K271" s="319"/>
    </row>
    <row r="272" spans="4:11">
      <c r="D272"/>
      <c r="E272" s="317"/>
      <c r="F272" s="318"/>
      <c r="G272"/>
      <c r="H272"/>
      <c r="I272"/>
      <c r="J272"/>
      <c r="K272" s="319"/>
    </row>
    <row r="273" spans="4:11">
      <c r="D273"/>
      <c r="E273" s="317"/>
      <c r="F273" s="318"/>
      <c r="G273"/>
      <c r="H273"/>
      <c r="I273"/>
      <c r="J273"/>
      <c r="K273" s="319"/>
    </row>
    <row r="274" spans="4:11">
      <c r="D274"/>
      <c r="E274" s="317"/>
      <c r="F274" s="318"/>
      <c r="G274"/>
      <c r="H274"/>
      <c r="I274"/>
      <c r="J274"/>
      <c r="K274" s="319"/>
    </row>
    <row r="275" spans="4:11">
      <c r="D275"/>
      <c r="E275" s="317"/>
      <c r="F275" s="318"/>
      <c r="G275"/>
      <c r="H275"/>
      <c r="I275"/>
      <c r="J275"/>
      <c r="K275" s="319"/>
    </row>
    <row r="276" spans="4:11">
      <c r="D276"/>
      <c r="E276" s="317"/>
      <c r="F276" s="318"/>
      <c r="G276"/>
      <c r="H276"/>
      <c r="I276"/>
      <c r="J276"/>
      <c r="K276" s="319"/>
    </row>
    <row r="277" spans="4:11">
      <c r="D277"/>
      <c r="E277" s="317"/>
      <c r="F277" s="318"/>
      <c r="G277"/>
      <c r="H277"/>
      <c r="I277"/>
      <c r="J277"/>
      <c r="K277" s="319"/>
    </row>
    <row r="278" spans="4:11">
      <c r="D278"/>
      <c r="E278" s="317"/>
      <c r="F278" s="318"/>
      <c r="G278"/>
      <c r="H278"/>
      <c r="I278"/>
      <c r="J278"/>
      <c r="K278" s="319"/>
    </row>
    <row r="279" spans="4:11">
      <c r="D279"/>
      <c r="E279" s="317"/>
      <c r="F279" s="318"/>
      <c r="G279"/>
      <c r="H279"/>
      <c r="I279"/>
      <c r="J279"/>
      <c r="K279" s="319"/>
    </row>
    <row r="280" spans="4:11">
      <c r="D280"/>
      <c r="E280" s="317"/>
      <c r="F280" s="318"/>
      <c r="G280"/>
      <c r="H280"/>
      <c r="I280"/>
      <c r="J280"/>
      <c r="K280" s="319"/>
    </row>
    <row r="281" spans="4:11">
      <c r="D281"/>
      <c r="E281" s="317"/>
      <c r="F281" s="318"/>
      <c r="G281"/>
      <c r="H281"/>
      <c r="I281"/>
      <c r="J281"/>
      <c r="K281" s="319"/>
    </row>
    <row r="282" spans="4:11">
      <c r="D282"/>
      <c r="E282" s="317"/>
      <c r="F282" s="318"/>
      <c r="G282"/>
      <c r="H282"/>
      <c r="I282"/>
      <c r="J282"/>
      <c r="K282" s="319"/>
    </row>
    <row r="283" spans="4:11">
      <c r="D283"/>
      <c r="E283" s="317"/>
      <c r="F283" s="318"/>
      <c r="G283"/>
      <c r="H283"/>
      <c r="I283"/>
      <c r="J283"/>
      <c r="K283" s="319"/>
    </row>
    <row r="284" spans="4:11">
      <c r="D284"/>
      <c r="E284" s="317"/>
      <c r="F284" s="318"/>
      <c r="G284"/>
      <c r="H284"/>
      <c r="I284"/>
      <c r="J284"/>
      <c r="K284" s="319"/>
    </row>
    <row r="285" spans="4:11">
      <c r="D285"/>
      <c r="E285" s="317"/>
      <c r="F285" s="318"/>
      <c r="G285"/>
      <c r="H285"/>
      <c r="I285"/>
      <c r="J285"/>
      <c r="K285" s="319"/>
    </row>
    <row r="286" spans="4:11">
      <c r="D286"/>
      <c r="E286" s="317"/>
      <c r="F286" s="318"/>
      <c r="G286"/>
      <c r="H286"/>
      <c r="I286"/>
      <c r="J286"/>
      <c r="K286" s="319"/>
    </row>
    <row r="287" spans="4:11">
      <c r="D287"/>
      <c r="E287" s="317"/>
      <c r="F287" s="318"/>
      <c r="G287"/>
      <c r="H287"/>
      <c r="I287"/>
      <c r="J287"/>
      <c r="K287" s="319"/>
    </row>
    <row r="288" spans="4:11">
      <c r="D288"/>
      <c r="E288" s="317"/>
      <c r="F288" s="318"/>
      <c r="G288"/>
      <c r="H288"/>
      <c r="I288"/>
      <c r="J288"/>
      <c r="K288" s="319"/>
    </row>
    <row r="289" spans="4:11">
      <c r="D289"/>
      <c r="E289" s="317"/>
      <c r="F289" s="318"/>
      <c r="G289"/>
      <c r="H289"/>
      <c r="I289"/>
      <c r="J289"/>
      <c r="K289" s="319"/>
    </row>
    <row r="290" spans="4:11">
      <c r="D290"/>
      <c r="E290" s="317"/>
      <c r="F290" s="318"/>
      <c r="G290"/>
      <c r="H290"/>
      <c r="I290"/>
      <c r="J290"/>
      <c r="K290" s="319"/>
    </row>
    <row r="291" spans="4:11">
      <c r="D291"/>
      <c r="E291" s="317"/>
      <c r="F291" s="318"/>
      <c r="G291"/>
      <c r="H291"/>
      <c r="I291"/>
      <c r="J291"/>
      <c r="K291" s="319"/>
    </row>
    <row r="292" spans="4:11">
      <c r="D292"/>
      <c r="E292" s="317"/>
      <c r="F292" s="318"/>
      <c r="G292"/>
      <c r="H292"/>
      <c r="I292"/>
      <c r="J292"/>
      <c r="K292" s="319"/>
    </row>
    <row r="293" spans="4:11">
      <c r="D293"/>
      <c r="E293" s="317"/>
      <c r="F293" s="318"/>
      <c r="G293"/>
      <c r="H293"/>
      <c r="I293"/>
      <c r="J293"/>
      <c r="K293" s="319"/>
    </row>
    <row r="294" spans="4:11">
      <c r="D294"/>
      <c r="E294" s="317"/>
      <c r="F294" s="318"/>
      <c r="G294"/>
      <c r="H294"/>
      <c r="I294"/>
      <c r="J294"/>
      <c r="K294" s="319"/>
    </row>
    <row r="295" spans="4:11">
      <c r="D295"/>
      <c r="E295" s="317"/>
      <c r="F295" s="318"/>
      <c r="G295"/>
      <c r="H295"/>
      <c r="I295"/>
      <c r="J295"/>
      <c r="K295" s="319"/>
    </row>
    <row r="296" spans="4:11">
      <c r="D296"/>
      <c r="E296" s="317"/>
      <c r="F296" s="318"/>
      <c r="G296"/>
      <c r="H296"/>
      <c r="I296"/>
      <c r="J296"/>
      <c r="K296" s="319"/>
    </row>
    <row r="297" spans="4:11">
      <c r="D297"/>
      <c r="E297" s="317"/>
      <c r="F297" s="318"/>
      <c r="G297"/>
      <c r="H297"/>
      <c r="I297"/>
      <c r="J297"/>
      <c r="K297" s="319"/>
    </row>
    <row r="298" spans="4:11">
      <c r="D298"/>
      <c r="E298" s="317"/>
      <c r="F298" s="318"/>
      <c r="G298"/>
      <c r="H298"/>
      <c r="I298"/>
      <c r="J298"/>
      <c r="K298" s="319"/>
    </row>
    <row r="299" spans="4:11">
      <c r="D299"/>
      <c r="E299" s="317"/>
      <c r="F299" s="318"/>
      <c r="G299"/>
      <c r="H299"/>
      <c r="I299"/>
      <c r="J299"/>
      <c r="K299" s="319"/>
    </row>
    <row r="300" spans="4:11">
      <c r="D300"/>
      <c r="E300" s="317"/>
      <c r="F300" s="318"/>
      <c r="G300"/>
      <c r="H300"/>
      <c r="I300"/>
      <c r="J300"/>
      <c r="K300" s="319"/>
    </row>
    <row r="301" spans="4:11">
      <c r="D301"/>
      <c r="E301" s="317"/>
      <c r="F301" s="318"/>
      <c r="G301"/>
      <c r="H301"/>
      <c r="I301"/>
      <c r="J301"/>
      <c r="K301" s="319"/>
    </row>
    <row r="302" spans="4:11">
      <c r="D302"/>
      <c r="E302" s="317"/>
      <c r="F302" s="318"/>
      <c r="G302"/>
      <c r="H302"/>
      <c r="I302"/>
      <c r="J302"/>
      <c r="K302" s="319"/>
    </row>
    <row r="303" spans="4:11">
      <c r="D303"/>
      <c r="E303" s="317"/>
      <c r="F303" s="318"/>
      <c r="G303"/>
      <c r="H303"/>
      <c r="I303"/>
      <c r="J303"/>
      <c r="K303" s="319"/>
    </row>
    <row r="304" spans="4:11">
      <c r="D304"/>
      <c r="E304" s="317"/>
      <c r="F304" s="318"/>
      <c r="G304"/>
      <c r="H304"/>
      <c r="I304"/>
      <c r="J304"/>
      <c r="K304" s="319"/>
    </row>
    <row r="305" spans="4:11">
      <c r="D305"/>
      <c r="E305" s="317"/>
      <c r="F305" s="318"/>
      <c r="G305"/>
      <c r="H305"/>
      <c r="I305"/>
      <c r="J305"/>
      <c r="K305" s="319"/>
    </row>
    <row r="306" spans="4:11">
      <c r="D306"/>
      <c r="E306" s="317"/>
      <c r="F306" s="318"/>
      <c r="G306"/>
      <c r="H306"/>
      <c r="I306"/>
      <c r="J306"/>
      <c r="K306" s="319"/>
    </row>
    <row r="307" spans="4:11">
      <c r="D307"/>
      <c r="E307" s="317"/>
      <c r="F307" s="318"/>
      <c r="G307"/>
      <c r="H307"/>
      <c r="I307"/>
      <c r="J307"/>
      <c r="K307" s="319"/>
    </row>
    <row r="308" spans="4:11">
      <c r="D308"/>
      <c r="E308" s="317"/>
      <c r="F308" s="318"/>
      <c r="G308"/>
      <c r="H308"/>
      <c r="I308"/>
      <c r="J308"/>
      <c r="K308" s="319"/>
    </row>
    <row r="309" spans="4:11">
      <c r="D309"/>
      <c r="E309" s="317"/>
      <c r="F309" s="318"/>
      <c r="G309"/>
      <c r="H309"/>
      <c r="I309"/>
      <c r="J309"/>
      <c r="K309" s="319"/>
    </row>
    <row r="310" spans="4:11">
      <c r="D310"/>
      <c r="E310" s="317"/>
      <c r="F310" s="318"/>
      <c r="G310"/>
      <c r="H310"/>
      <c r="I310"/>
      <c r="J310"/>
      <c r="K310" s="319"/>
    </row>
    <row r="311" spans="4:11">
      <c r="D311"/>
      <c r="E311" s="317"/>
      <c r="F311" s="318"/>
      <c r="G311"/>
      <c r="H311"/>
      <c r="I311"/>
      <c r="J311"/>
      <c r="K311" s="319"/>
    </row>
    <row r="312" spans="4:11">
      <c r="D312"/>
      <c r="E312" s="317"/>
      <c r="F312" s="318"/>
      <c r="G312"/>
      <c r="H312"/>
      <c r="I312"/>
      <c r="J312"/>
      <c r="K312" s="319"/>
    </row>
    <row r="313" spans="4:11">
      <c r="D313"/>
      <c r="E313" s="317"/>
      <c r="F313" s="318"/>
      <c r="G313"/>
      <c r="H313"/>
      <c r="I313"/>
      <c r="J313"/>
      <c r="K313" s="319"/>
    </row>
    <row r="314" spans="4:11">
      <c r="D314"/>
      <c r="E314" s="317"/>
      <c r="F314" s="318"/>
      <c r="G314"/>
      <c r="H314"/>
      <c r="I314"/>
      <c r="J314"/>
      <c r="K314" s="319"/>
    </row>
    <row r="315" spans="4:11">
      <c r="D315"/>
      <c r="E315" s="317"/>
      <c r="F315" s="318"/>
      <c r="G315"/>
      <c r="H315"/>
      <c r="I315"/>
      <c r="J315"/>
      <c r="K315" s="319"/>
    </row>
    <row r="316" spans="4:11">
      <c r="D316"/>
      <c r="E316" s="317"/>
      <c r="F316" s="318"/>
      <c r="G316"/>
      <c r="H316"/>
      <c r="I316"/>
      <c r="J316"/>
      <c r="K316" s="319"/>
    </row>
    <row r="317" spans="4:11">
      <c r="D317"/>
      <c r="E317" s="317"/>
      <c r="F317" s="318"/>
      <c r="G317"/>
      <c r="H317"/>
      <c r="I317"/>
      <c r="J317"/>
      <c r="K317" s="319"/>
    </row>
    <row r="318" spans="4:11">
      <c r="D318"/>
      <c r="E318" s="317"/>
      <c r="F318" s="318"/>
      <c r="G318"/>
      <c r="H318"/>
      <c r="I318"/>
      <c r="J318"/>
      <c r="K318" s="319"/>
    </row>
    <row r="319" spans="4:11">
      <c r="D319"/>
      <c r="E319" s="317"/>
      <c r="F319" s="318"/>
      <c r="G319"/>
      <c r="H319"/>
      <c r="I319"/>
      <c r="J319"/>
      <c r="K319" s="319"/>
    </row>
    <row r="320" spans="4:11">
      <c r="D320"/>
      <c r="E320" s="317"/>
      <c r="F320" s="318"/>
      <c r="G320"/>
      <c r="H320"/>
      <c r="I320"/>
      <c r="J320"/>
      <c r="K320" s="319"/>
    </row>
    <row r="321" spans="4:11">
      <c r="D321"/>
      <c r="E321" s="317"/>
      <c r="F321" s="318"/>
      <c r="G321"/>
      <c r="H321"/>
      <c r="I321"/>
      <c r="J321"/>
      <c r="K321" s="319"/>
    </row>
    <row r="322" spans="4:11">
      <c r="D322"/>
      <c r="E322" s="317"/>
      <c r="F322" s="318"/>
      <c r="G322"/>
      <c r="H322"/>
      <c r="I322"/>
      <c r="J322"/>
      <c r="K322" s="319"/>
    </row>
    <row r="323" spans="4:11">
      <c r="D323"/>
      <c r="E323" s="317"/>
      <c r="F323" s="318"/>
      <c r="G323"/>
      <c r="H323"/>
      <c r="I323"/>
      <c r="J323"/>
      <c r="K323" s="319"/>
    </row>
    <row r="324" spans="4:11">
      <c r="D324"/>
      <c r="E324" s="317"/>
      <c r="F324" s="318"/>
      <c r="G324"/>
      <c r="H324"/>
      <c r="I324"/>
      <c r="J324"/>
      <c r="K324" s="319"/>
    </row>
    <row r="325" spans="4:11">
      <c r="D325"/>
      <c r="E325" s="317"/>
      <c r="F325" s="318"/>
      <c r="G325"/>
      <c r="H325"/>
      <c r="I325"/>
      <c r="J325"/>
      <c r="K325" s="319"/>
    </row>
    <row r="326" spans="4:11">
      <c r="D326"/>
      <c r="E326" s="317"/>
      <c r="F326" s="318"/>
      <c r="G326"/>
      <c r="H326"/>
      <c r="I326"/>
      <c r="J326"/>
      <c r="K326" s="319"/>
    </row>
    <row r="327" spans="4:11">
      <c r="D327"/>
      <c r="E327" s="317"/>
      <c r="F327" s="318"/>
      <c r="G327"/>
      <c r="H327"/>
      <c r="I327"/>
      <c r="J327"/>
      <c r="K327" s="319"/>
    </row>
    <row r="328" spans="4:11">
      <c r="D328"/>
      <c r="E328" s="317"/>
      <c r="F328" s="318"/>
      <c r="G328"/>
      <c r="H328"/>
      <c r="I328"/>
      <c r="J328"/>
      <c r="K328" s="319"/>
    </row>
    <row r="329" spans="4:11">
      <c r="D329"/>
      <c r="E329" s="317"/>
      <c r="F329" s="318"/>
      <c r="G329"/>
      <c r="H329"/>
      <c r="I329"/>
      <c r="J329"/>
      <c r="K329" s="319"/>
    </row>
    <row r="330" spans="4:11">
      <c r="D330"/>
      <c r="E330" s="317"/>
      <c r="F330" s="318"/>
      <c r="G330"/>
      <c r="H330"/>
      <c r="I330"/>
      <c r="J330"/>
      <c r="K330" s="319"/>
    </row>
    <row r="331" spans="4:11">
      <c r="D331"/>
      <c r="E331" s="317"/>
      <c r="F331" s="318"/>
      <c r="G331"/>
      <c r="H331"/>
      <c r="I331"/>
      <c r="J331"/>
      <c r="K331" s="319"/>
    </row>
    <row r="332" spans="4:11">
      <c r="D332"/>
      <c r="E332" s="317"/>
      <c r="F332" s="318"/>
      <c r="G332"/>
      <c r="H332"/>
      <c r="I332"/>
      <c r="J332"/>
      <c r="K332" s="319"/>
    </row>
    <row r="333" spans="4:11">
      <c r="D333"/>
      <c r="E333" s="317"/>
      <c r="F333" s="318"/>
      <c r="G333"/>
      <c r="H333"/>
      <c r="I333"/>
      <c r="J333"/>
      <c r="K333" s="319"/>
    </row>
    <row r="334" spans="4:11">
      <c r="D334"/>
      <c r="E334" s="317"/>
      <c r="F334" s="318"/>
      <c r="G334"/>
      <c r="H334"/>
      <c r="I334"/>
      <c r="J334"/>
      <c r="K334" s="319"/>
    </row>
    <row r="335" spans="4:11">
      <c r="D335"/>
      <c r="E335" s="317"/>
      <c r="F335" s="318"/>
      <c r="G335"/>
      <c r="H335"/>
      <c r="I335"/>
      <c r="J335"/>
      <c r="K335" s="319"/>
    </row>
    <row r="336" spans="4:11">
      <c r="D336"/>
      <c r="E336" s="317"/>
      <c r="F336" s="318"/>
      <c r="G336"/>
      <c r="H336"/>
      <c r="I336"/>
      <c r="J336"/>
      <c r="K336" s="319"/>
    </row>
    <row r="337" spans="4:11">
      <c r="D337"/>
      <c r="E337" s="317"/>
      <c r="F337" s="318"/>
      <c r="G337"/>
      <c r="H337"/>
      <c r="I337"/>
      <c r="J337"/>
      <c r="K337" s="319"/>
    </row>
    <row r="338" spans="4:11">
      <c r="D338"/>
      <c r="E338" s="317"/>
      <c r="F338" s="318"/>
      <c r="G338"/>
      <c r="H338"/>
      <c r="I338"/>
      <c r="J338"/>
      <c r="K338" s="319"/>
    </row>
    <row r="339" spans="4:11">
      <c r="D339"/>
      <c r="E339" s="317"/>
      <c r="F339" s="318"/>
      <c r="G339"/>
      <c r="H339"/>
      <c r="I339"/>
      <c r="J339"/>
      <c r="K339" s="319"/>
    </row>
    <row r="340" spans="4:11">
      <c r="D340"/>
      <c r="E340" s="317"/>
      <c r="F340" s="318"/>
      <c r="G340"/>
      <c r="H340"/>
      <c r="I340"/>
      <c r="J340"/>
      <c r="K340" s="319"/>
    </row>
    <row r="341" spans="4:11">
      <c r="D341"/>
      <c r="E341" s="317"/>
      <c r="F341" s="318"/>
      <c r="G341"/>
      <c r="H341"/>
      <c r="I341"/>
      <c r="J341"/>
      <c r="K341" s="319"/>
    </row>
    <row r="342" spans="4:11">
      <c r="D342"/>
      <c r="E342" s="317"/>
      <c r="F342" s="318"/>
      <c r="G342"/>
      <c r="H342"/>
      <c r="I342"/>
      <c r="J342"/>
      <c r="K342" s="319"/>
    </row>
    <row r="343" spans="4:11">
      <c r="D343"/>
      <c r="E343" s="317"/>
      <c r="F343" s="318"/>
      <c r="G343"/>
      <c r="H343"/>
      <c r="I343"/>
      <c r="J343"/>
      <c r="K343" s="319"/>
    </row>
    <row r="344" spans="4:11">
      <c r="D344"/>
      <c r="E344" s="317"/>
      <c r="F344" s="318"/>
      <c r="G344"/>
      <c r="H344"/>
      <c r="I344"/>
      <c r="J344"/>
      <c r="K344" s="319"/>
    </row>
    <row r="345" spans="4:11">
      <c r="D345"/>
      <c r="E345" s="317"/>
      <c r="F345" s="318"/>
      <c r="G345"/>
      <c r="H345"/>
      <c r="I345"/>
      <c r="J345"/>
      <c r="K345" s="319"/>
    </row>
    <row r="346" spans="4:11">
      <c r="D346"/>
      <c r="E346" s="317"/>
      <c r="F346" s="318"/>
      <c r="G346"/>
      <c r="H346"/>
      <c r="I346"/>
      <c r="J346"/>
      <c r="K346" s="319"/>
    </row>
    <row r="347" spans="4:11">
      <c r="D347"/>
      <c r="E347" s="317"/>
      <c r="F347" s="318"/>
      <c r="G347"/>
      <c r="H347"/>
      <c r="I347"/>
      <c r="J347"/>
      <c r="K347" s="319"/>
    </row>
    <row r="348" spans="4:11">
      <c r="D348"/>
      <c r="E348" s="317"/>
      <c r="F348" s="318"/>
      <c r="G348"/>
      <c r="H348"/>
      <c r="I348"/>
      <c r="J348"/>
      <c r="K348" s="319"/>
    </row>
    <row r="349" spans="4:11">
      <c r="D349"/>
      <c r="E349" s="317"/>
      <c r="F349" s="318"/>
      <c r="G349"/>
      <c r="H349"/>
      <c r="I349"/>
      <c r="J349"/>
      <c r="K349" s="319"/>
    </row>
    <row r="350" spans="4:11">
      <c r="D350"/>
      <c r="E350" s="317"/>
      <c r="F350" s="318"/>
      <c r="G350"/>
      <c r="H350"/>
      <c r="I350"/>
      <c r="J350"/>
      <c r="K350" s="319"/>
    </row>
    <row r="351" spans="4:11">
      <c r="D351"/>
      <c r="E351" s="317"/>
      <c r="F351" s="318"/>
      <c r="G351"/>
      <c r="H351"/>
      <c r="I351"/>
      <c r="J351"/>
      <c r="K351" s="319"/>
    </row>
    <row r="352" spans="4:11">
      <c r="D352"/>
      <c r="E352" s="317"/>
      <c r="F352" s="318"/>
      <c r="G352"/>
      <c r="H352"/>
      <c r="I352"/>
      <c r="J352"/>
      <c r="K352" s="319"/>
    </row>
    <row r="353" spans="4:11">
      <c r="D353"/>
      <c r="E353" s="317"/>
      <c r="F353" s="318"/>
      <c r="G353"/>
      <c r="H353"/>
      <c r="I353"/>
      <c r="J353"/>
      <c r="K353" s="319"/>
    </row>
    <row r="354" spans="4:11">
      <c r="D354"/>
      <c r="E354" s="317"/>
      <c r="F354" s="318"/>
      <c r="G354"/>
      <c r="H354"/>
      <c r="I354"/>
      <c r="J354"/>
      <c r="K354" s="319"/>
    </row>
    <row r="355" spans="4:11">
      <c r="D355"/>
      <c r="E355" s="317"/>
      <c r="F355" s="318"/>
      <c r="G355"/>
      <c r="H355"/>
      <c r="I355"/>
      <c r="J355"/>
      <c r="K355" s="319"/>
    </row>
    <row r="356" spans="4:11">
      <c r="D356"/>
      <c r="E356" s="317"/>
      <c r="F356" s="318"/>
      <c r="G356"/>
      <c r="H356"/>
      <c r="I356"/>
      <c r="J356"/>
      <c r="K356" s="319"/>
    </row>
    <row r="357" spans="4:11">
      <c r="D357"/>
      <c r="E357" s="317"/>
      <c r="F357" s="318"/>
      <c r="G357"/>
      <c r="H357"/>
      <c r="I357"/>
      <c r="J357"/>
      <c r="K357" s="319"/>
    </row>
    <row r="358" spans="4:11">
      <c r="D358"/>
      <c r="E358" s="317"/>
      <c r="F358" s="318"/>
      <c r="G358"/>
      <c r="H358"/>
      <c r="I358"/>
      <c r="J358"/>
      <c r="K358" s="319"/>
    </row>
    <row r="359" spans="4:11">
      <c r="D359"/>
      <c r="E359" s="317"/>
      <c r="F359" s="318"/>
      <c r="G359"/>
      <c r="H359"/>
      <c r="I359"/>
      <c r="J359"/>
      <c r="K359" s="319"/>
    </row>
    <row r="360" spans="4:11">
      <c r="D360"/>
      <c r="E360" s="317"/>
      <c r="F360" s="318"/>
      <c r="G360"/>
      <c r="H360"/>
      <c r="I360"/>
      <c r="J360"/>
      <c r="K360" s="319"/>
    </row>
    <row r="361" spans="4:11">
      <c r="D361"/>
      <c r="E361" s="317"/>
      <c r="F361" s="318"/>
      <c r="G361"/>
      <c r="H361"/>
      <c r="I361"/>
      <c r="J361"/>
      <c r="K361" s="319"/>
    </row>
    <row r="362" spans="4:11">
      <c r="D362"/>
      <c r="E362" s="317"/>
      <c r="F362" s="318"/>
      <c r="G362"/>
      <c r="H362"/>
      <c r="I362"/>
      <c r="J362"/>
      <c r="K362" s="319"/>
    </row>
    <row r="363" spans="4:11">
      <c r="D363"/>
      <c r="E363" s="317"/>
      <c r="F363" s="318"/>
      <c r="G363"/>
      <c r="H363"/>
      <c r="I363"/>
      <c r="J363"/>
      <c r="K363" s="319"/>
    </row>
    <row r="364" spans="4:11">
      <c r="D364"/>
      <c r="E364" s="317"/>
      <c r="F364" s="318"/>
      <c r="G364"/>
      <c r="H364"/>
      <c r="I364"/>
      <c r="J364"/>
      <c r="K364" s="319"/>
    </row>
    <row r="365" spans="4:11">
      <c r="D365"/>
      <c r="E365" s="317"/>
      <c r="F365" s="318"/>
      <c r="G365"/>
      <c r="H365"/>
      <c r="I365"/>
      <c r="J365"/>
      <c r="K365" s="319"/>
    </row>
    <row r="366" spans="4:11">
      <c r="D366"/>
      <c r="E366" s="317"/>
      <c r="F366" s="318"/>
      <c r="G366"/>
      <c r="H366"/>
      <c r="I366"/>
      <c r="J366"/>
      <c r="K366" s="319"/>
    </row>
    <row r="367" spans="4:11">
      <c r="D367"/>
      <c r="E367" s="317"/>
      <c r="F367" s="318"/>
      <c r="G367"/>
      <c r="H367"/>
      <c r="I367"/>
      <c r="J367"/>
      <c r="K367" s="319"/>
    </row>
    <row r="368" spans="4:11">
      <c r="D368"/>
      <c r="E368" s="317"/>
      <c r="F368" s="318"/>
      <c r="G368"/>
      <c r="H368"/>
      <c r="I368"/>
      <c r="J368"/>
      <c r="K368" s="319"/>
    </row>
    <row r="369" spans="4:11">
      <c r="D369"/>
      <c r="E369" s="317"/>
      <c r="F369" s="318"/>
      <c r="G369"/>
      <c r="H369"/>
      <c r="I369"/>
      <c r="J369"/>
      <c r="K369" s="319"/>
    </row>
    <row r="370" spans="4:11">
      <c r="D370"/>
      <c r="E370" s="317"/>
      <c r="F370" s="318"/>
      <c r="G370"/>
      <c r="H370"/>
      <c r="I370"/>
      <c r="J370"/>
      <c r="K370" s="319"/>
    </row>
    <row r="371" spans="4:11">
      <c r="D371"/>
      <c r="E371" s="317"/>
      <c r="F371" s="318"/>
      <c r="G371"/>
      <c r="H371"/>
      <c r="I371"/>
      <c r="J371"/>
      <c r="K371" s="319"/>
    </row>
    <row r="372" spans="4:11">
      <c r="D372"/>
      <c r="E372" s="317"/>
      <c r="F372" s="318"/>
      <c r="G372"/>
      <c r="H372"/>
      <c r="I372"/>
      <c r="J372"/>
      <c r="K372" s="319"/>
    </row>
    <row r="373" spans="4:11">
      <c r="D373"/>
      <c r="E373" s="317"/>
      <c r="F373" s="318"/>
      <c r="G373"/>
      <c r="H373"/>
      <c r="I373"/>
      <c r="J373"/>
      <c r="K373" s="319"/>
    </row>
    <row r="374" spans="4:11">
      <c r="D374"/>
      <c r="E374" s="317"/>
      <c r="F374" s="318"/>
      <c r="G374"/>
      <c r="H374"/>
      <c r="I374"/>
      <c r="J374"/>
      <c r="K374" s="319"/>
    </row>
    <row r="375" spans="4:11">
      <c r="D375"/>
      <c r="E375" s="317"/>
      <c r="F375" s="318"/>
      <c r="G375"/>
      <c r="H375"/>
      <c r="I375"/>
      <c r="J375"/>
      <c r="K375" s="319"/>
    </row>
    <row r="376" spans="4:11">
      <c r="D376"/>
      <c r="E376" s="317"/>
      <c r="F376" s="318"/>
      <c r="G376"/>
      <c r="H376"/>
      <c r="I376"/>
      <c r="J376"/>
      <c r="K376" s="319"/>
    </row>
    <row r="377" spans="4:11">
      <c r="D377"/>
      <c r="E377" s="317"/>
      <c r="F377" s="318"/>
      <c r="G377"/>
      <c r="H377"/>
      <c r="I377"/>
      <c r="J377"/>
      <c r="K377" s="319"/>
    </row>
    <row r="378" spans="4:11">
      <c r="D378"/>
      <c r="E378" s="317"/>
      <c r="F378" s="318"/>
      <c r="G378"/>
      <c r="H378"/>
      <c r="I378"/>
      <c r="J378"/>
      <c r="K378" s="319"/>
    </row>
    <row r="379" spans="4:11">
      <c r="D379"/>
      <c r="E379" s="317"/>
      <c r="F379" s="318"/>
      <c r="G379"/>
      <c r="H379"/>
      <c r="I379"/>
      <c r="J379"/>
      <c r="K379" s="319"/>
    </row>
    <row r="380" spans="4:11">
      <c r="D380"/>
      <c r="E380" s="317"/>
      <c r="F380" s="318"/>
      <c r="G380"/>
      <c r="H380"/>
      <c r="I380"/>
      <c r="J380"/>
      <c r="K380" s="319"/>
    </row>
    <row r="381" spans="4:11">
      <c r="D381"/>
      <c r="E381" s="317"/>
      <c r="F381" s="318"/>
      <c r="G381"/>
      <c r="H381"/>
      <c r="I381"/>
      <c r="J381"/>
      <c r="K381" s="319"/>
    </row>
    <row r="382" spans="4:11">
      <c r="D382"/>
      <c r="E382" s="317"/>
      <c r="F382" s="318"/>
      <c r="G382"/>
      <c r="H382"/>
      <c r="I382"/>
      <c r="J382"/>
      <c r="K382" s="319"/>
    </row>
    <row r="383" spans="4:11">
      <c r="D383"/>
      <c r="E383" s="317"/>
      <c r="F383" s="318"/>
      <c r="G383"/>
      <c r="H383"/>
      <c r="I383"/>
      <c r="J383"/>
      <c r="K383" s="319"/>
    </row>
    <row r="384" spans="4:11">
      <c r="D384"/>
      <c r="E384" s="317"/>
      <c r="F384" s="318"/>
      <c r="G384"/>
      <c r="H384"/>
      <c r="I384"/>
      <c r="J384"/>
      <c r="K384" s="319"/>
    </row>
    <row r="385" spans="4:11">
      <c r="D385"/>
      <c r="E385" s="317"/>
      <c r="F385" s="318"/>
      <c r="G385"/>
      <c r="H385"/>
      <c r="I385"/>
      <c r="J385"/>
      <c r="K385" s="319"/>
    </row>
    <row r="386" spans="4:11">
      <c r="D386"/>
      <c r="E386" s="317"/>
      <c r="F386" s="318"/>
      <c r="G386"/>
      <c r="H386"/>
      <c r="I386"/>
      <c r="J386"/>
      <c r="K386" s="319"/>
    </row>
    <row r="387" spans="4:11">
      <c r="D387"/>
      <c r="E387" s="317"/>
      <c r="F387" s="318"/>
      <c r="G387"/>
      <c r="H387"/>
      <c r="I387"/>
      <c r="J387"/>
      <c r="K387" s="319"/>
    </row>
    <row r="388" spans="4:11">
      <c r="D388"/>
      <c r="E388" s="317"/>
      <c r="F388" s="318"/>
      <c r="G388"/>
      <c r="H388"/>
      <c r="I388"/>
      <c r="J388"/>
      <c r="K388" s="319"/>
    </row>
    <row r="389" spans="4:11">
      <c r="D389"/>
      <c r="E389" s="317"/>
      <c r="F389" s="318"/>
      <c r="G389"/>
      <c r="H389"/>
      <c r="I389"/>
      <c r="J389"/>
      <c r="K389" s="319"/>
    </row>
    <row r="390" spans="4:11">
      <c r="D390"/>
      <c r="E390" s="317"/>
      <c r="F390" s="318"/>
      <c r="G390"/>
      <c r="H390"/>
      <c r="I390"/>
      <c r="J390"/>
      <c r="K390" s="319"/>
    </row>
    <row r="391" spans="4:11">
      <c r="D391"/>
      <c r="E391" s="317"/>
      <c r="F391" s="318"/>
      <c r="G391"/>
      <c r="H391"/>
      <c r="I391"/>
      <c r="J391"/>
      <c r="K391" s="319"/>
    </row>
    <row r="392" spans="4:11">
      <c r="D392"/>
      <c r="E392" s="317"/>
      <c r="F392" s="318"/>
      <c r="G392"/>
      <c r="H392"/>
      <c r="I392"/>
      <c r="J392"/>
      <c r="K392" s="319"/>
    </row>
    <row r="393" spans="4:11">
      <c r="D393"/>
      <c r="E393" s="317"/>
      <c r="F393" s="318"/>
      <c r="G393"/>
      <c r="H393"/>
      <c r="I393"/>
      <c r="J393"/>
      <c r="K393" s="319"/>
    </row>
    <row r="394" spans="4:11">
      <c r="D394"/>
      <c r="E394" s="317"/>
      <c r="F394" s="318"/>
      <c r="G394"/>
      <c r="H394"/>
      <c r="I394"/>
      <c r="J394"/>
      <c r="K394" s="319"/>
    </row>
    <row r="395" spans="4:11">
      <c r="D395"/>
      <c r="E395" s="317"/>
      <c r="F395" s="318"/>
      <c r="G395"/>
      <c r="H395"/>
      <c r="I395"/>
      <c r="J395"/>
      <c r="K395" s="319"/>
    </row>
    <row r="396" spans="4:11">
      <c r="D396"/>
      <c r="E396" s="317"/>
      <c r="F396" s="318"/>
      <c r="G396"/>
      <c r="H396"/>
      <c r="I396"/>
      <c r="J396"/>
      <c r="K396" s="319"/>
    </row>
    <row r="397" spans="4:11">
      <c r="D397"/>
      <c r="E397" s="317"/>
      <c r="F397" s="318"/>
      <c r="G397"/>
      <c r="H397"/>
      <c r="I397"/>
      <c r="J397"/>
      <c r="K397" s="319"/>
    </row>
    <row r="398" spans="4:11">
      <c r="D398"/>
      <c r="E398" s="317"/>
      <c r="F398" s="318"/>
      <c r="G398"/>
      <c r="H398"/>
      <c r="I398"/>
      <c r="J398"/>
      <c r="K398" s="319"/>
    </row>
    <row r="399" spans="4:11">
      <c r="D399"/>
      <c r="E399" s="317"/>
      <c r="F399" s="318"/>
      <c r="G399"/>
      <c r="H399"/>
      <c r="I399"/>
      <c r="J399"/>
      <c r="K399" s="319"/>
    </row>
    <row r="400" spans="4:11">
      <c r="D400"/>
      <c r="E400" s="317"/>
      <c r="F400" s="318"/>
      <c r="G400"/>
      <c r="H400"/>
      <c r="I400"/>
      <c r="J400"/>
      <c r="K400" s="319"/>
    </row>
    <row r="401" spans="4:11">
      <c r="D401"/>
      <c r="E401" s="317"/>
      <c r="F401" s="318"/>
      <c r="G401"/>
      <c r="H401"/>
      <c r="I401"/>
      <c r="J401"/>
      <c r="K401" s="319"/>
    </row>
    <row r="402" spans="4:11">
      <c r="D402"/>
      <c r="E402" s="317"/>
      <c r="F402" s="318"/>
      <c r="G402"/>
      <c r="H402"/>
      <c r="I402"/>
      <c r="J402"/>
      <c r="K402" s="319"/>
    </row>
    <row r="403" spans="4:11">
      <c r="D403"/>
      <c r="E403" s="317"/>
      <c r="F403" s="318"/>
      <c r="G403"/>
      <c r="H403"/>
      <c r="I403"/>
      <c r="J403"/>
      <c r="K403" s="319"/>
    </row>
    <row r="404" spans="4:11">
      <c r="D404"/>
      <c r="E404" s="317"/>
      <c r="F404" s="318"/>
      <c r="G404"/>
      <c r="H404"/>
      <c r="I404"/>
      <c r="J404"/>
      <c r="K404" s="319"/>
    </row>
    <row r="405" spans="4:11">
      <c r="D405"/>
      <c r="E405" s="317"/>
      <c r="F405" s="318"/>
      <c r="G405"/>
      <c r="H405"/>
      <c r="I405"/>
      <c r="J405"/>
      <c r="K405" s="319"/>
    </row>
    <row r="406" spans="4:11">
      <c r="D406"/>
      <c r="E406" s="317"/>
      <c r="F406" s="318"/>
      <c r="G406"/>
      <c r="H406"/>
      <c r="I406"/>
      <c r="J406"/>
      <c r="K406" s="319"/>
    </row>
    <row r="407" spans="4:11">
      <c r="D407"/>
      <c r="E407" s="317"/>
      <c r="F407" s="318"/>
      <c r="G407"/>
      <c r="H407"/>
      <c r="I407"/>
      <c r="J407"/>
      <c r="K407" s="319"/>
    </row>
    <row r="408" spans="4:11">
      <c r="D408"/>
      <c r="E408" s="317"/>
      <c r="F408" s="318"/>
      <c r="G408"/>
      <c r="H408"/>
      <c r="I408"/>
      <c r="J408"/>
      <c r="K408" s="319"/>
    </row>
    <row r="409" spans="4:11">
      <c r="D409"/>
      <c r="E409" s="317"/>
      <c r="F409" s="318"/>
      <c r="G409"/>
      <c r="H409"/>
      <c r="I409"/>
      <c r="J409"/>
      <c r="K409" s="319"/>
    </row>
    <row r="410" spans="4:11">
      <c r="D410"/>
      <c r="E410" s="317"/>
      <c r="F410" s="318"/>
      <c r="G410"/>
      <c r="H410"/>
      <c r="I410"/>
      <c r="J410"/>
      <c r="K410" s="319"/>
    </row>
    <row r="411" spans="4:11">
      <c r="D411"/>
      <c r="E411" s="317"/>
      <c r="F411" s="318"/>
      <c r="G411"/>
      <c r="H411"/>
      <c r="I411"/>
      <c r="J411"/>
      <c r="K411" s="319"/>
    </row>
    <row r="412" spans="4:11">
      <c r="D412"/>
      <c r="E412" s="317"/>
      <c r="F412" s="318"/>
      <c r="G412"/>
      <c r="H412"/>
      <c r="I412"/>
      <c r="J412"/>
      <c r="K412" s="319"/>
    </row>
    <row r="413" spans="4:11">
      <c r="D413"/>
      <c r="E413" s="317"/>
      <c r="F413" s="318"/>
      <c r="G413"/>
      <c r="H413"/>
      <c r="I413"/>
      <c r="J413"/>
      <c r="K413" s="319"/>
    </row>
    <row r="414" spans="4:11">
      <c r="D414"/>
      <c r="E414" s="317"/>
      <c r="F414" s="318"/>
      <c r="G414"/>
      <c r="H414"/>
      <c r="I414"/>
      <c r="J414"/>
      <c r="K414" s="319"/>
    </row>
    <row r="415" spans="4:11">
      <c r="D415"/>
      <c r="E415" s="317"/>
      <c r="F415" s="318"/>
      <c r="G415"/>
      <c r="H415"/>
      <c r="I415"/>
      <c r="J415"/>
      <c r="K415" s="319"/>
    </row>
    <row r="416" spans="4:11">
      <c r="D416"/>
      <c r="E416" s="317"/>
      <c r="F416" s="318"/>
      <c r="G416"/>
      <c r="H416"/>
      <c r="I416"/>
      <c r="J416"/>
      <c r="K416" s="319"/>
    </row>
    <row r="417" spans="4:11">
      <c r="D417"/>
      <c r="E417" s="317"/>
      <c r="F417" s="318"/>
      <c r="G417"/>
      <c r="H417"/>
      <c r="I417"/>
      <c r="J417"/>
      <c r="K417" s="319"/>
    </row>
    <row r="418" spans="4:11">
      <c r="D418"/>
      <c r="E418" s="317"/>
      <c r="F418" s="318"/>
      <c r="G418"/>
      <c r="H418"/>
      <c r="I418"/>
      <c r="J418"/>
      <c r="K418" s="319"/>
    </row>
    <row r="419" spans="4:11">
      <c r="D419"/>
      <c r="E419" s="317"/>
      <c r="F419" s="318"/>
      <c r="G419"/>
      <c r="H419"/>
      <c r="I419"/>
      <c r="J419"/>
      <c r="K419" s="319"/>
    </row>
    <row r="420" spans="4:11">
      <c r="D420"/>
      <c r="E420" s="317"/>
      <c r="F420" s="318"/>
      <c r="G420"/>
      <c r="H420"/>
      <c r="I420"/>
      <c r="J420"/>
      <c r="K420" s="319"/>
    </row>
    <row r="421" spans="4:11">
      <c r="D421"/>
      <c r="E421" s="317"/>
      <c r="F421" s="318"/>
      <c r="G421"/>
      <c r="H421"/>
      <c r="I421"/>
      <c r="J421"/>
      <c r="K421" s="319"/>
    </row>
    <row r="422" spans="4:11">
      <c r="D422"/>
      <c r="E422" s="317"/>
      <c r="F422" s="318"/>
      <c r="G422"/>
      <c r="H422"/>
      <c r="I422"/>
      <c r="J422"/>
      <c r="K422" s="319"/>
    </row>
    <row r="423" spans="4:11">
      <c r="D423"/>
      <c r="E423" s="317"/>
      <c r="F423" s="318"/>
      <c r="G423"/>
      <c r="H423"/>
      <c r="I423"/>
      <c r="J423"/>
      <c r="K423" s="319"/>
    </row>
    <row r="424" spans="4:11">
      <c r="D424"/>
      <c r="E424" s="317"/>
      <c r="F424" s="318"/>
      <c r="G424"/>
      <c r="H424"/>
      <c r="I424"/>
      <c r="J424"/>
      <c r="K424" s="319"/>
    </row>
    <row r="425" spans="4:11">
      <c r="D425"/>
      <c r="E425" s="317"/>
      <c r="F425" s="318"/>
      <c r="G425"/>
      <c r="H425"/>
      <c r="I425"/>
      <c r="J425"/>
      <c r="K425" s="319"/>
    </row>
    <row r="426" spans="4:11">
      <c r="D426"/>
      <c r="E426" s="317"/>
      <c r="F426" s="318"/>
      <c r="G426"/>
      <c r="H426"/>
      <c r="I426"/>
      <c r="J426"/>
      <c r="K426" s="319"/>
    </row>
    <row r="427" spans="4:11">
      <c r="D427"/>
      <c r="E427" s="317"/>
      <c r="F427" s="318"/>
      <c r="G427"/>
      <c r="H427"/>
      <c r="I427"/>
      <c r="J427"/>
      <c r="K427" s="319"/>
    </row>
    <row r="428" spans="4:11">
      <c r="D428"/>
      <c r="E428" s="317"/>
      <c r="F428" s="318"/>
      <c r="G428"/>
      <c r="H428"/>
      <c r="I428"/>
      <c r="J428"/>
      <c r="K428" s="319"/>
    </row>
    <row r="429" spans="4:11">
      <c r="D429"/>
      <c r="E429" s="317"/>
      <c r="F429" s="318"/>
      <c r="G429"/>
      <c r="H429"/>
      <c r="I429"/>
      <c r="J429"/>
      <c r="K429" s="319"/>
    </row>
    <row r="430" spans="4:11">
      <c r="D430"/>
      <c r="E430" s="317"/>
      <c r="F430" s="318"/>
      <c r="G430"/>
      <c r="H430"/>
      <c r="I430"/>
      <c r="J430"/>
      <c r="K430" s="319"/>
    </row>
    <row r="431" spans="4:11">
      <c r="D431"/>
      <c r="E431" s="317"/>
      <c r="F431" s="318"/>
      <c r="G431"/>
      <c r="H431"/>
      <c r="I431"/>
      <c r="J431"/>
      <c r="K431" s="319"/>
    </row>
    <row r="432" spans="4:11">
      <c r="D432"/>
      <c r="E432" s="317"/>
      <c r="F432" s="318"/>
      <c r="G432"/>
      <c r="H432"/>
      <c r="I432"/>
      <c r="J432"/>
      <c r="K432" s="319"/>
    </row>
    <row r="433" spans="4:11">
      <c r="D433"/>
      <c r="E433" s="317"/>
      <c r="F433" s="318"/>
      <c r="G433"/>
      <c r="H433"/>
      <c r="I433"/>
      <c r="J433"/>
      <c r="K433" s="319"/>
    </row>
    <row r="434" spans="4:11">
      <c r="D434"/>
      <c r="E434" s="317"/>
      <c r="F434" s="318"/>
      <c r="G434"/>
      <c r="H434"/>
      <c r="I434"/>
      <c r="J434"/>
      <c r="K434" s="319"/>
    </row>
    <row r="435" spans="4:11">
      <c r="D435"/>
      <c r="E435" s="317"/>
      <c r="F435" s="318"/>
      <c r="G435"/>
      <c r="H435"/>
      <c r="I435"/>
      <c r="J435"/>
      <c r="K435" s="319"/>
    </row>
    <row r="436" spans="4:11">
      <c r="D436"/>
      <c r="E436" s="317"/>
      <c r="F436" s="318"/>
      <c r="G436"/>
      <c r="H436"/>
      <c r="I436"/>
      <c r="J436"/>
      <c r="K436" s="319"/>
    </row>
    <row r="437" spans="4:11">
      <c r="D437"/>
      <c r="E437" s="317"/>
      <c r="F437" s="318"/>
      <c r="G437"/>
      <c r="H437"/>
      <c r="I437"/>
      <c r="J437"/>
      <c r="K437" s="319"/>
    </row>
    <row r="438" spans="4:11">
      <c r="D438"/>
      <c r="E438" s="317"/>
      <c r="F438" s="318"/>
      <c r="G438"/>
      <c r="H438"/>
      <c r="I438"/>
      <c r="J438"/>
      <c r="K438" s="319"/>
    </row>
    <row r="439" spans="4:11">
      <c r="D439"/>
      <c r="E439" s="317"/>
      <c r="F439" s="318"/>
      <c r="G439"/>
      <c r="H439"/>
      <c r="I439"/>
      <c r="J439"/>
      <c r="K439" s="319"/>
    </row>
    <row r="440" spans="4:11">
      <c r="D440"/>
      <c r="E440" s="317"/>
      <c r="F440" s="318"/>
      <c r="G440"/>
      <c r="H440"/>
      <c r="I440"/>
      <c r="J440"/>
      <c r="K440" s="319"/>
    </row>
    <row r="441" spans="4:11">
      <c r="D441"/>
      <c r="E441" s="317"/>
      <c r="F441" s="318"/>
      <c r="G441"/>
      <c r="H441"/>
      <c r="I441"/>
      <c r="J441"/>
      <c r="K441" s="319"/>
    </row>
    <row r="442" spans="4:11">
      <c r="D442"/>
      <c r="E442" s="317"/>
      <c r="F442" s="318"/>
      <c r="G442"/>
      <c r="H442"/>
      <c r="I442"/>
      <c r="J442"/>
      <c r="K442" s="319"/>
    </row>
    <row r="443" spans="4:11">
      <c r="D443"/>
      <c r="E443" s="317"/>
      <c r="F443" s="318"/>
      <c r="G443"/>
      <c r="H443"/>
      <c r="I443"/>
      <c r="J443"/>
      <c r="K443" s="319"/>
    </row>
    <row r="444" spans="4:11">
      <c r="D444"/>
      <c r="E444" s="317"/>
      <c r="F444" s="318"/>
      <c r="G444"/>
      <c r="H444"/>
      <c r="I444"/>
      <c r="J444"/>
      <c r="K444" s="319"/>
    </row>
    <row r="445" spans="4:11">
      <c r="D445"/>
      <c r="E445" s="317"/>
      <c r="F445" s="318"/>
      <c r="G445"/>
      <c r="H445"/>
      <c r="I445"/>
      <c r="J445"/>
      <c r="K445" s="319"/>
    </row>
    <row r="446" spans="4:11">
      <c r="D446"/>
      <c r="E446" s="317"/>
      <c r="F446" s="318"/>
      <c r="G446"/>
      <c r="H446"/>
      <c r="I446"/>
      <c r="J446"/>
      <c r="K446" s="319"/>
    </row>
    <row r="447" spans="4:11">
      <c r="D447"/>
      <c r="E447" s="317"/>
      <c r="F447" s="318"/>
      <c r="G447"/>
      <c r="H447"/>
      <c r="I447"/>
      <c r="J447"/>
      <c r="K447" s="319"/>
    </row>
    <row r="448" spans="4:11">
      <c r="D448"/>
      <c r="E448" s="317"/>
      <c r="F448" s="318"/>
      <c r="G448"/>
      <c r="H448"/>
      <c r="I448"/>
      <c r="J448"/>
      <c r="K448" s="319"/>
    </row>
    <row r="449" spans="4:11">
      <c r="D449"/>
      <c r="E449" s="317"/>
      <c r="F449" s="318"/>
      <c r="G449"/>
      <c r="H449"/>
      <c r="I449"/>
      <c r="J449"/>
      <c r="K449" s="319"/>
    </row>
    <row r="450" spans="4:11">
      <c r="D450"/>
      <c r="E450" s="317"/>
      <c r="F450" s="318"/>
      <c r="G450"/>
      <c r="H450"/>
      <c r="I450"/>
      <c r="J450"/>
      <c r="K450" s="319"/>
    </row>
    <row r="451" spans="4:11">
      <c r="D451"/>
      <c r="E451" s="317"/>
      <c r="F451" s="318"/>
      <c r="G451"/>
      <c r="H451"/>
      <c r="I451"/>
      <c r="J451"/>
      <c r="K451" s="319"/>
    </row>
    <row r="452" spans="4:11">
      <c r="D452"/>
      <c r="E452" s="317"/>
      <c r="F452" s="318"/>
      <c r="G452"/>
      <c r="H452"/>
      <c r="I452"/>
      <c r="J452"/>
      <c r="K452" s="319"/>
    </row>
    <row r="453" spans="4:11">
      <c r="D453"/>
      <c r="E453" s="317"/>
      <c r="F453" s="318"/>
      <c r="G453"/>
      <c r="H453"/>
      <c r="I453"/>
      <c r="J453"/>
      <c r="K453" s="319"/>
    </row>
    <row r="454" spans="4:11">
      <c r="D454"/>
      <c r="E454" s="317"/>
      <c r="F454" s="318"/>
      <c r="G454"/>
      <c r="H454"/>
      <c r="I454"/>
      <c r="J454"/>
      <c r="K454" s="319"/>
    </row>
    <row r="455" spans="4:11">
      <c r="D455"/>
      <c r="E455" s="317"/>
      <c r="F455" s="318"/>
      <c r="G455"/>
      <c r="H455"/>
      <c r="I455"/>
      <c r="J455"/>
      <c r="K455" s="319"/>
    </row>
    <row r="456" spans="4:11">
      <c r="D456"/>
      <c r="E456" s="317"/>
      <c r="F456" s="318"/>
      <c r="G456"/>
      <c r="H456"/>
      <c r="I456"/>
      <c r="J456"/>
      <c r="K456" s="319"/>
    </row>
    <row r="457" spans="4:11">
      <c r="D457"/>
      <c r="E457" s="317"/>
      <c r="F457" s="318"/>
      <c r="G457"/>
      <c r="H457"/>
      <c r="I457"/>
      <c r="J457"/>
      <c r="K457" s="319"/>
    </row>
    <row r="458" spans="4:11">
      <c r="D458"/>
      <c r="E458" s="317"/>
      <c r="F458" s="318"/>
      <c r="G458"/>
      <c r="H458"/>
      <c r="I458"/>
      <c r="J458"/>
      <c r="K458" s="319"/>
    </row>
    <row r="459" spans="4:11">
      <c r="D459"/>
      <c r="E459" s="317"/>
      <c r="F459" s="318"/>
      <c r="G459"/>
      <c r="H459"/>
      <c r="I459"/>
      <c r="J459"/>
      <c r="K459" s="319"/>
    </row>
    <row r="460" spans="4:11">
      <c r="D460"/>
      <c r="E460" s="317"/>
      <c r="F460" s="318"/>
      <c r="G460"/>
      <c r="H460"/>
      <c r="I460"/>
      <c r="J460"/>
      <c r="K460" s="319"/>
    </row>
    <row r="461" spans="4:11">
      <c r="D461"/>
      <c r="E461" s="317"/>
      <c r="F461" s="318"/>
      <c r="G461"/>
      <c r="H461"/>
      <c r="I461"/>
      <c r="J461"/>
      <c r="K461" s="319"/>
    </row>
    <row r="462" spans="4:11">
      <c r="D462"/>
      <c r="E462" s="317"/>
      <c r="F462" s="318"/>
      <c r="G462"/>
      <c r="H462"/>
      <c r="I462"/>
      <c r="J462"/>
      <c r="K462" s="319"/>
    </row>
    <row r="463" spans="4:11">
      <c r="D463"/>
      <c r="E463" s="317"/>
      <c r="F463" s="318"/>
      <c r="G463"/>
      <c r="H463"/>
      <c r="I463"/>
      <c r="J463"/>
      <c r="K463" s="319"/>
    </row>
    <row r="464" spans="4:11">
      <c r="D464"/>
      <c r="E464" s="317"/>
      <c r="F464" s="318"/>
      <c r="G464"/>
      <c r="H464"/>
      <c r="I464"/>
      <c r="J464"/>
      <c r="K464" s="319"/>
    </row>
    <row r="465" spans="4:11">
      <c r="D465"/>
      <c r="E465" s="317"/>
      <c r="F465" s="318"/>
      <c r="G465"/>
      <c r="H465"/>
      <c r="I465"/>
      <c r="J465"/>
      <c r="K465" s="319"/>
    </row>
    <row r="466" spans="4:11">
      <c r="D466"/>
      <c r="E466" s="317"/>
      <c r="F466" s="318"/>
      <c r="G466"/>
      <c r="H466"/>
      <c r="I466"/>
      <c r="J466"/>
      <c r="K466" s="319"/>
    </row>
    <row r="467" spans="4:11">
      <c r="D467"/>
      <c r="E467" s="317"/>
      <c r="F467" s="318"/>
      <c r="G467"/>
      <c r="H467"/>
      <c r="I467"/>
      <c r="J467"/>
      <c r="K467" s="319"/>
    </row>
    <row r="468" spans="4:11">
      <c r="D468"/>
      <c r="E468" s="317"/>
      <c r="F468" s="318"/>
      <c r="G468"/>
      <c r="H468"/>
      <c r="I468"/>
      <c r="J468"/>
      <c r="K468" s="319"/>
    </row>
    <row r="469" spans="4:11">
      <c r="D469"/>
      <c r="E469" s="317"/>
      <c r="F469" s="318"/>
      <c r="G469"/>
      <c r="H469"/>
      <c r="I469"/>
      <c r="J469"/>
      <c r="K469" s="319"/>
    </row>
    <row r="470" spans="4:11">
      <c r="D470"/>
      <c r="E470" s="317"/>
      <c r="F470" s="318"/>
      <c r="G470"/>
      <c r="H470"/>
      <c r="I470"/>
      <c r="J470"/>
      <c r="K470" s="319"/>
    </row>
    <row r="471" spans="4:11">
      <c r="D471"/>
      <c r="E471" s="317"/>
      <c r="F471" s="318"/>
      <c r="G471"/>
      <c r="H471"/>
      <c r="I471"/>
      <c r="J471"/>
      <c r="K471" s="319"/>
    </row>
    <row r="472" spans="4:11">
      <c r="D472"/>
      <c r="E472" s="317"/>
      <c r="F472" s="318"/>
      <c r="G472"/>
      <c r="H472"/>
      <c r="I472"/>
      <c r="J472"/>
      <c r="K472" s="319"/>
    </row>
    <row r="473" spans="4:11">
      <c r="D473"/>
      <c r="E473" s="317"/>
      <c r="F473" s="318"/>
      <c r="G473"/>
      <c r="H473"/>
      <c r="I473"/>
      <c r="J473"/>
      <c r="K473" s="319"/>
    </row>
    <row r="474" spans="4:11">
      <c r="D474"/>
      <c r="E474" s="317"/>
      <c r="F474" s="318"/>
      <c r="G474"/>
      <c r="H474"/>
      <c r="I474"/>
      <c r="J474"/>
      <c r="K474" s="319"/>
    </row>
    <row r="475" spans="4:11">
      <c r="D475"/>
      <c r="E475" s="317"/>
      <c r="F475" s="318"/>
      <c r="G475"/>
      <c r="H475"/>
      <c r="I475"/>
      <c r="J475"/>
      <c r="K475" s="319"/>
    </row>
    <row r="476" spans="4:11">
      <c r="D476"/>
      <c r="E476" s="317"/>
      <c r="F476" s="318"/>
      <c r="G476"/>
      <c r="H476"/>
      <c r="I476"/>
      <c r="J476"/>
      <c r="K476" s="319"/>
    </row>
    <row r="477" spans="4:11">
      <c r="D477"/>
      <c r="E477" s="317"/>
      <c r="F477" s="318"/>
      <c r="G477"/>
      <c r="H477"/>
      <c r="I477"/>
      <c r="J477"/>
      <c r="K477" s="319"/>
    </row>
    <row r="478" spans="4:11">
      <c r="D478"/>
      <c r="E478" s="317"/>
      <c r="F478" s="318"/>
      <c r="G478"/>
      <c r="H478"/>
      <c r="I478"/>
      <c r="J478"/>
      <c r="K478" s="319"/>
    </row>
    <row r="479" spans="4:11">
      <c r="D479"/>
      <c r="E479" s="317"/>
      <c r="F479" s="318"/>
      <c r="G479"/>
      <c r="H479"/>
      <c r="I479"/>
      <c r="J479"/>
      <c r="K479" s="319"/>
    </row>
    <row r="480" spans="4:11">
      <c r="D480"/>
      <c r="E480" s="317"/>
      <c r="F480" s="318"/>
      <c r="G480"/>
      <c r="H480"/>
      <c r="I480"/>
      <c r="J480"/>
      <c r="K480" s="319"/>
    </row>
    <row r="481" spans="4:11">
      <c r="D481"/>
      <c r="E481" s="317"/>
      <c r="F481" s="318"/>
      <c r="G481"/>
      <c r="H481"/>
      <c r="I481"/>
      <c r="J481"/>
      <c r="K481" s="319"/>
    </row>
    <row r="482" spans="4:11">
      <c r="D482"/>
      <c r="E482" s="317"/>
      <c r="F482" s="318"/>
      <c r="G482"/>
      <c r="H482"/>
      <c r="I482"/>
      <c r="J482"/>
      <c r="K482" s="319"/>
    </row>
    <row r="483" spans="4:11">
      <c r="D483"/>
      <c r="E483" s="317"/>
      <c r="F483" s="318"/>
      <c r="G483"/>
      <c r="H483"/>
      <c r="I483"/>
      <c r="J483"/>
      <c r="K483" s="319"/>
    </row>
    <row r="484" spans="4:11">
      <c r="D484"/>
      <c r="E484" s="317"/>
      <c r="F484" s="318"/>
      <c r="G484"/>
      <c r="H484"/>
      <c r="I484"/>
      <c r="J484"/>
      <c r="K484" s="319"/>
    </row>
    <row r="485" spans="4:11">
      <c r="D485"/>
      <c r="E485" s="317"/>
      <c r="F485" s="318"/>
      <c r="G485"/>
      <c r="H485"/>
      <c r="I485"/>
      <c r="J485"/>
      <c r="K485" s="319"/>
    </row>
    <row r="486" spans="4:11">
      <c r="D486"/>
      <c r="E486" s="317"/>
      <c r="F486" s="318"/>
      <c r="G486"/>
      <c r="H486"/>
      <c r="I486"/>
      <c r="J486"/>
      <c r="K486" s="319"/>
    </row>
    <row r="487" spans="4:11">
      <c r="D487"/>
      <c r="E487" s="317"/>
      <c r="F487" s="318"/>
      <c r="G487"/>
      <c r="H487"/>
      <c r="I487"/>
      <c r="J487"/>
      <c r="K487" s="319"/>
    </row>
    <row r="488" spans="4:11">
      <c r="D488"/>
      <c r="E488" s="317"/>
      <c r="F488" s="318"/>
      <c r="G488"/>
      <c r="H488"/>
      <c r="I488"/>
      <c r="J488"/>
      <c r="K488" s="319"/>
    </row>
    <row r="489" spans="4:11">
      <c r="D489"/>
      <c r="E489" s="317"/>
      <c r="F489" s="318"/>
      <c r="G489"/>
      <c r="H489"/>
      <c r="I489"/>
      <c r="J489"/>
      <c r="K489" s="319"/>
    </row>
    <row r="490" spans="4:11">
      <c r="D490"/>
      <c r="E490" s="317"/>
      <c r="F490" s="318"/>
      <c r="G490"/>
      <c r="H490"/>
      <c r="I490"/>
      <c r="J490"/>
      <c r="K490" s="319"/>
    </row>
    <row r="491" spans="4:11">
      <c r="D491"/>
      <c r="E491" s="317"/>
      <c r="F491" s="318"/>
      <c r="G491"/>
      <c r="H491"/>
      <c r="I491"/>
      <c r="J491"/>
      <c r="K491" s="319"/>
    </row>
    <row r="492" spans="4:11">
      <c r="D492"/>
      <c r="E492" s="317"/>
      <c r="F492" s="318"/>
      <c r="G492"/>
      <c r="H492"/>
      <c r="I492"/>
      <c r="J492"/>
      <c r="K492" s="319"/>
    </row>
    <row r="493" spans="4:11">
      <c r="D493"/>
      <c r="E493" s="317"/>
      <c r="F493" s="318"/>
      <c r="G493"/>
      <c r="H493"/>
      <c r="I493"/>
      <c r="J493"/>
      <c r="K493" s="319"/>
    </row>
    <row r="494" spans="4:11">
      <c r="D494"/>
      <c r="E494" s="317"/>
      <c r="F494" s="318"/>
      <c r="G494"/>
      <c r="H494"/>
      <c r="I494"/>
      <c r="J494"/>
      <c r="K494" s="319"/>
    </row>
    <row r="495" spans="4:11">
      <c r="D495"/>
      <c r="E495" s="317"/>
      <c r="F495" s="318"/>
      <c r="G495"/>
      <c r="H495"/>
      <c r="I495"/>
      <c r="J495"/>
      <c r="K495" s="319"/>
    </row>
    <row r="496" spans="4:11">
      <c r="D496"/>
      <c r="E496" s="317"/>
      <c r="F496" s="318"/>
      <c r="G496"/>
      <c r="H496"/>
      <c r="I496"/>
      <c r="J496"/>
      <c r="K496" s="319"/>
    </row>
    <row r="497" spans="4:11">
      <c r="D497"/>
      <c r="E497" s="317"/>
      <c r="F497" s="318"/>
      <c r="G497"/>
      <c r="H497"/>
      <c r="I497"/>
      <c r="J497"/>
      <c r="K497" s="319"/>
    </row>
    <row r="498" spans="4:11">
      <c r="D498"/>
      <c r="E498" s="317"/>
      <c r="F498" s="318"/>
      <c r="G498"/>
      <c r="H498"/>
      <c r="I498"/>
      <c r="J498"/>
      <c r="K498" s="319"/>
    </row>
    <row r="499" spans="4:11">
      <c r="D499"/>
      <c r="E499" s="317"/>
      <c r="F499" s="318"/>
      <c r="G499"/>
      <c r="H499"/>
      <c r="I499"/>
      <c r="J499"/>
      <c r="K499" s="319"/>
    </row>
    <row r="500" spans="4:11">
      <c r="D500"/>
      <c r="E500" s="317"/>
      <c r="F500" s="318"/>
      <c r="G500"/>
      <c r="H500"/>
      <c r="I500"/>
      <c r="J500"/>
      <c r="K500" s="319"/>
    </row>
    <row r="501" spans="4:11">
      <c r="D501"/>
      <c r="E501" s="317"/>
      <c r="F501" s="318"/>
      <c r="G501"/>
      <c r="H501"/>
      <c r="I501"/>
      <c r="J501"/>
      <c r="K501" s="319"/>
    </row>
    <row r="502" spans="4:11">
      <c r="D502"/>
      <c r="E502" s="317"/>
      <c r="F502" s="318"/>
      <c r="G502"/>
      <c r="H502"/>
      <c r="I502"/>
      <c r="J502"/>
      <c r="K502" s="319"/>
    </row>
    <row r="503" spans="4:11">
      <c r="D503"/>
      <c r="E503" s="317"/>
      <c r="F503" s="318"/>
      <c r="G503"/>
      <c r="H503"/>
      <c r="I503"/>
      <c r="J503"/>
      <c r="K503" s="319"/>
    </row>
    <row r="504" spans="4:11">
      <c r="D504"/>
      <c r="E504" s="317"/>
      <c r="F504" s="318"/>
      <c r="G504"/>
      <c r="H504"/>
      <c r="I504"/>
      <c r="J504"/>
      <c r="K504" s="319"/>
    </row>
    <row r="505" spans="4:11">
      <c r="D505"/>
      <c r="E505" s="317"/>
      <c r="F505" s="318"/>
      <c r="G505"/>
      <c r="H505"/>
      <c r="I505"/>
      <c r="J505"/>
      <c r="K505" s="319"/>
    </row>
    <row r="506" spans="4:11">
      <c r="D506"/>
      <c r="E506" s="317"/>
      <c r="F506" s="318"/>
      <c r="G506"/>
      <c r="H506"/>
      <c r="I506"/>
      <c r="J506"/>
      <c r="K506" s="319"/>
    </row>
    <row r="507" spans="4:11">
      <c r="D507"/>
      <c r="E507" s="317"/>
      <c r="F507" s="318"/>
      <c r="G507"/>
      <c r="H507"/>
      <c r="I507"/>
      <c r="J507"/>
      <c r="K507" s="319"/>
    </row>
    <row r="508" spans="4:11">
      <c r="D508"/>
      <c r="E508" s="317"/>
      <c r="F508" s="318"/>
      <c r="G508"/>
      <c r="H508"/>
      <c r="I508"/>
      <c r="J508"/>
      <c r="K508" s="319"/>
    </row>
    <row r="509" spans="4:11">
      <c r="D509"/>
      <c r="E509" s="317"/>
      <c r="F509" s="318"/>
      <c r="G509"/>
      <c r="H509"/>
      <c r="I509"/>
      <c r="J509"/>
      <c r="K509" s="319"/>
    </row>
    <row r="510" spans="4:11">
      <c r="D510"/>
      <c r="E510" s="317"/>
      <c r="F510" s="318"/>
      <c r="G510"/>
      <c r="H510"/>
      <c r="I510"/>
      <c r="J510"/>
      <c r="K510" s="319"/>
    </row>
    <row r="511" spans="4:11">
      <c r="D511"/>
      <c r="E511" s="317"/>
      <c r="F511" s="318"/>
      <c r="G511"/>
      <c r="H511"/>
      <c r="I511"/>
      <c r="J511"/>
      <c r="K511" s="319"/>
    </row>
    <row r="512" spans="4:11">
      <c r="D512"/>
      <c r="E512" s="317"/>
      <c r="F512" s="318"/>
      <c r="G512"/>
      <c r="H512"/>
      <c r="I512"/>
      <c r="J512"/>
      <c r="K512" s="319"/>
    </row>
    <row r="513" spans="4:11">
      <c r="D513"/>
      <c r="E513" s="317"/>
      <c r="F513" s="318"/>
      <c r="G513"/>
      <c r="H513"/>
      <c r="I513"/>
      <c r="J513"/>
      <c r="K513" s="319"/>
    </row>
    <row r="514" spans="4:11">
      <c r="D514"/>
      <c r="E514" s="317"/>
      <c r="F514" s="318"/>
      <c r="G514"/>
      <c r="H514"/>
      <c r="I514"/>
      <c r="J514"/>
      <c r="K514" s="319"/>
    </row>
    <row r="515" spans="4:11">
      <c r="D515"/>
      <c r="E515" s="317"/>
      <c r="F515" s="318"/>
      <c r="G515"/>
      <c r="H515"/>
      <c r="I515"/>
      <c r="J515"/>
      <c r="K515" s="319"/>
    </row>
    <row r="516" spans="4:11">
      <c r="D516"/>
      <c r="E516" s="317"/>
      <c r="F516" s="318"/>
      <c r="G516"/>
      <c r="H516"/>
      <c r="I516"/>
      <c r="J516"/>
      <c r="K516" s="319"/>
    </row>
    <row r="517" spans="4:11">
      <c r="D517"/>
      <c r="E517" s="317"/>
      <c r="F517" s="318"/>
      <c r="G517"/>
      <c r="H517"/>
      <c r="I517"/>
      <c r="J517"/>
      <c r="K517" s="319"/>
    </row>
    <row r="518" spans="4:11">
      <c r="D518"/>
      <c r="E518" s="317"/>
      <c r="F518" s="318"/>
      <c r="G518"/>
      <c r="H518"/>
      <c r="I518"/>
      <c r="J518"/>
      <c r="K518" s="319"/>
    </row>
    <row r="519" spans="4:11">
      <c r="D519"/>
      <c r="E519" s="317"/>
      <c r="F519" s="318"/>
      <c r="G519"/>
      <c r="H519"/>
      <c r="I519"/>
      <c r="J519"/>
      <c r="K519" s="319"/>
    </row>
    <row r="520" spans="4:11">
      <c r="D520"/>
      <c r="E520" s="317"/>
      <c r="F520" s="318"/>
      <c r="G520"/>
      <c r="H520"/>
      <c r="I520"/>
      <c r="J520"/>
      <c r="K520" s="319"/>
    </row>
    <row r="521" spans="4:11">
      <c r="D521"/>
      <c r="E521" s="317"/>
      <c r="F521" s="318"/>
      <c r="G521"/>
      <c r="H521"/>
      <c r="I521"/>
      <c r="J521"/>
      <c r="K521" s="319"/>
    </row>
    <row r="522" spans="4:11">
      <c r="D522"/>
      <c r="E522" s="317"/>
      <c r="F522" s="318"/>
      <c r="G522"/>
      <c r="H522"/>
      <c r="I522"/>
      <c r="J522"/>
      <c r="K522" s="319"/>
    </row>
    <row r="523" spans="4:11">
      <c r="D523"/>
      <c r="E523" s="317"/>
      <c r="F523" s="318"/>
      <c r="G523"/>
      <c r="H523"/>
      <c r="I523"/>
      <c r="J523"/>
      <c r="K523" s="319"/>
    </row>
    <row r="524" spans="4:11">
      <c r="D524"/>
      <c r="E524" s="317"/>
      <c r="F524" s="318"/>
      <c r="G524"/>
      <c r="H524"/>
      <c r="I524"/>
      <c r="J524"/>
      <c r="K524" s="319"/>
    </row>
    <row r="525" spans="4:11">
      <c r="D525"/>
      <c r="E525" s="317"/>
      <c r="F525" s="318"/>
      <c r="G525"/>
      <c r="H525"/>
      <c r="I525"/>
      <c r="J525"/>
      <c r="K525" s="319"/>
    </row>
    <row r="526" spans="4:11">
      <c r="D526"/>
      <c r="E526" s="317"/>
      <c r="F526" s="318"/>
      <c r="G526"/>
      <c r="H526"/>
      <c r="I526"/>
      <c r="J526"/>
      <c r="K526" s="319"/>
    </row>
    <row r="527" spans="4:11">
      <c r="D527"/>
      <c r="E527" s="317"/>
      <c r="F527" s="318"/>
      <c r="G527"/>
      <c r="H527"/>
      <c r="I527"/>
      <c r="J527"/>
      <c r="K527" s="319"/>
    </row>
    <row r="528" spans="4:11">
      <c r="D528"/>
      <c r="E528" s="317"/>
      <c r="F528" s="318"/>
      <c r="G528"/>
      <c r="H528"/>
      <c r="I528"/>
      <c r="J528"/>
      <c r="K528" s="319"/>
    </row>
    <row r="529" spans="4:11">
      <c r="D529"/>
      <c r="E529" s="317"/>
      <c r="F529" s="318"/>
      <c r="G529"/>
      <c r="H529"/>
      <c r="I529"/>
      <c r="J529"/>
      <c r="K529" s="319"/>
    </row>
    <row r="530" spans="4:11">
      <c r="D530"/>
      <c r="E530" s="317"/>
      <c r="F530" s="318"/>
      <c r="G530"/>
      <c r="H530"/>
      <c r="I530"/>
      <c r="J530"/>
      <c r="K530" s="319"/>
    </row>
    <row r="531" spans="4:11">
      <c r="D531"/>
      <c r="E531" s="317"/>
      <c r="F531" s="318"/>
      <c r="G531"/>
      <c r="H531"/>
      <c r="I531"/>
      <c r="J531"/>
      <c r="K531" s="319"/>
    </row>
    <row r="532" spans="4:11">
      <c r="D532"/>
      <c r="E532" s="317"/>
      <c r="F532" s="318"/>
      <c r="G532"/>
      <c r="H532"/>
      <c r="I532"/>
      <c r="J532"/>
      <c r="K532" s="319"/>
    </row>
    <row r="533" spans="4:11">
      <c r="D533"/>
      <c r="E533" s="317"/>
      <c r="F533" s="318"/>
      <c r="G533"/>
      <c r="H533"/>
      <c r="I533"/>
      <c r="J533"/>
      <c r="K533" s="319"/>
    </row>
    <row r="534" spans="4:11">
      <c r="D534"/>
      <c r="E534" s="317"/>
      <c r="F534" s="318"/>
      <c r="G534"/>
      <c r="H534"/>
      <c r="I534"/>
      <c r="J534"/>
      <c r="K534" s="319"/>
    </row>
    <row r="535" spans="4:11">
      <c r="D535"/>
      <c r="E535" s="317"/>
      <c r="F535" s="318"/>
      <c r="G535"/>
      <c r="H535"/>
      <c r="I535"/>
      <c r="J535"/>
      <c r="K535" s="319"/>
    </row>
    <row r="536" spans="4:11">
      <c r="D536"/>
      <c r="E536" s="317"/>
      <c r="F536" s="318"/>
      <c r="G536"/>
      <c r="H536"/>
      <c r="I536"/>
      <c r="J536"/>
      <c r="K536" s="319"/>
    </row>
    <row r="537" spans="4:11">
      <c r="D537"/>
      <c r="E537" s="317"/>
      <c r="F537" s="318"/>
      <c r="G537"/>
      <c r="H537"/>
      <c r="I537"/>
      <c r="J537"/>
      <c r="K537" s="319"/>
    </row>
    <row r="538" spans="4:11">
      <c r="D538"/>
      <c r="E538" s="317"/>
      <c r="F538" s="318"/>
      <c r="G538"/>
      <c r="H538"/>
      <c r="I538"/>
      <c r="J538"/>
      <c r="K538" s="319"/>
    </row>
    <row r="539" spans="4:11">
      <c r="D539"/>
      <c r="E539" s="317"/>
      <c r="F539" s="318"/>
      <c r="G539"/>
      <c r="H539"/>
      <c r="I539"/>
      <c r="J539"/>
      <c r="K539" s="319"/>
    </row>
    <row r="540" spans="4:11">
      <c r="D540"/>
      <c r="E540" s="317"/>
      <c r="F540" s="318"/>
      <c r="G540"/>
      <c r="H540"/>
      <c r="I540"/>
      <c r="J540"/>
      <c r="K540" s="319"/>
    </row>
    <row r="541" spans="4:11">
      <c r="D541"/>
      <c r="E541" s="317"/>
      <c r="F541" s="318"/>
      <c r="G541"/>
      <c r="H541"/>
      <c r="I541"/>
      <c r="J541"/>
      <c r="K541" s="319"/>
    </row>
    <row r="542" spans="4:11">
      <c r="D542"/>
      <c r="E542" s="317"/>
      <c r="F542" s="318"/>
      <c r="G542"/>
      <c r="H542"/>
      <c r="I542"/>
      <c r="J542"/>
      <c r="K542" s="319"/>
    </row>
    <row r="543" spans="4:11">
      <c r="D543"/>
      <c r="E543" s="317"/>
      <c r="F543" s="318"/>
      <c r="G543"/>
      <c r="H543"/>
      <c r="I543"/>
      <c r="J543"/>
      <c r="K543" s="319"/>
    </row>
    <row r="544" spans="4:11">
      <c r="D544"/>
      <c r="E544" s="317"/>
      <c r="F544" s="318"/>
      <c r="G544"/>
      <c r="H544"/>
      <c r="I544"/>
      <c r="J544"/>
      <c r="K544" s="319"/>
    </row>
    <row r="545" spans="4:11">
      <c r="D545"/>
      <c r="E545" s="317"/>
      <c r="F545" s="318"/>
      <c r="G545"/>
      <c r="H545"/>
      <c r="I545"/>
      <c r="J545"/>
      <c r="K545" s="319"/>
    </row>
    <row r="546" spans="4:11">
      <c r="D546"/>
      <c r="E546" s="317"/>
      <c r="F546" s="318"/>
      <c r="G546"/>
      <c r="H546"/>
      <c r="I546"/>
      <c r="J546"/>
      <c r="K546" s="319"/>
    </row>
    <row r="547" spans="4:11">
      <c r="D547"/>
      <c r="E547" s="317"/>
      <c r="F547" s="318"/>
      <c r="G547"/>
      <c r="H547"/>
      <c r="I547"/>
      <c r="J547"/>
      <c r="K547" s="319"/>
    </row>
    <row r="548" spans="4:11">
      <c r="D548"/>
      <c r="E548" s="317"/>
      <c r="F548" s="318"/>
      <c r="G548"/>
      <c r="H548"/>
      <c r="I548"/>
      <c r="J548"/>
      <c r="K548" s="319"/>
    </row>
    <row r="549" spans="4:11">
      <c r="D549"/>
      <c r="E549" s="317"/>
      <c r="F549" s="318"/>
      <c r="G549"/>
      <c r="H549"/>
      <c r="I549"/>
      <c r="J549"/>
      <c r="K549" s="319"/>
    </row>
    <row r="550" spans="4:11">
      <c r="D550"/>
      <c r="E550" s="317"/>
      <c r="F550" s="318"/>
      <c r="G550"/>
      <c r="H550"/>
      <c r="I550"/>
      <c r="J550"/>
      <c r="K550" s="319"/>
    </row>
    <row r="551" spans="4:11">
      <c r="D551"/>
      <c r="E551" s="317"/>
      <c r="F551" s="318"/>
      <c r="G551"/>
      <c r="H551"/>
      <c r="I551"/>
      <c r="J551"/>
      <c r="K551" s="319"/>
    </row>
    <row r="552" spans="4:11">
      <c r="D552"/>
      <c r="E552" s="317"/>
      <c r="F552" s="318"/>
      <c r="G552"/>
      <c r="H552"/>
      <c r="I552"/>
      <c r="J552"/>
      <c r="K552" s="319"/>
    </row>
    <row r="553" spans="4:11">
      <c r="D553"/>
      <c r="E553" s="317"/>
      <c r="F553" s="318"/>
      <c r="G553"/>
      <c r="H553"/>
      <c r="I553"/>
      <c r="J553"/>
      <c r="K553" s="319"/>
    </row>
    <row r="554" spans="4:11">
      <c r="D554"/>
      <c r="E554" s="317"/>
      <c r="F554" s="318"/>
      <c r="G554"/>
      <c r="H554"/>
      <c r="I554"/>
      <c r="J554"/>
      <c r="K554" s="319"/>
    </row>
    <row r="555" spans="4:11">
      <c r="D555"/>
      <c r="E555" s="317"/>
      <c r="F555" s="318"/>
      <c r="G555"/>
      <c r="H555"/>
      <c r="I555"/>
      <c r="J555"/>
      <c r="K555" s="319"/>
    </row>
    <row r="556" spans="4:11">
      <c r="D556"/>
      <c r="E556" s="317"/>
      <c r="F556" s="318"/>
      <c r="G556"/>
      <c r="H556"/>
      <c r="I556"/>
      <c r="J556"/>
      <c r="K556" s="319"/>
    </row>
    <row r="557" spans="4:11">
      <c r="D557"/>
      <c r="E557" s="317"/>
      <c r="F557" s="318"/>
      <c r="G557"/>
      <c r="H557"/>
      <c r="I557"/>
      <c r="J557"/>
      <c r="K557" s="319"/>
    </row>
    <row r="558" spans="4:11">
      <c r="D558"/>
      <c r="E558" s="317"/>
      <c r="F558" s="318"/>
      <c r="G558"/>
      <c r="H558"/>
      <c r="I558"/>
      <c r="J558"/>
      <c r="K558" s="319"/>
    </row>
    <row r="559" spans="4:11">
      <c r="D559"/>
      <c r="E559" s="317"/>
      <c r="F559" s="318"/>
      <c r="G559"/>
      <c r="H559"/>
      <c r="I559"/>
      <c r="J559"/>
      <c r="K559" s="319"/>
    </row>
    <row r="560" spans="4:11">
      <c r="D560"/>
      <c r="E560" s="317"/>
      <c r="F560" s="318"/>
      <c r="G560"/>
      <c r="H560"/>
      <c r="I560"/>
      <c r="J560"/>
      <c r="K560" s="319"/>
    </row>
    <row r="561" spans="4:11">
      <c r="D561"/>
      <c r="E561" s="317"/>
      <c r="F561" s="318"/>
      <c r="G561"/>
      <c r="H561"/>
      <c r="I561"/>
      <c r="J561"/>
      <c r="K561" s="319"/>
    </row>
    <row r="562" spans="4:11">
      <c r="D562"/>
      <c r="E562" s="317"/>
      <c r="F562" s="318"/>
      <c r="G562"/>
      <c r="H562"/>
      <c r="I562"/>
      <c r="J562"/>
      <c r="K562" s="319"/>
    </row>
    <row r="563" spans="4:11">
      <c r="D563"/>
      <c r="E563" s="317"/>
      <c r="F563" s="318"/>
      <c r="G563"/>
      <c r="H563"/>
      <c r="I563"/>
      <c r="J563"/>
      <c r="K563" s="319"/>
    </row>
    <row r="564" spans="4:11">
      <c r="D564"/>
      <c r="E564" s="317"/>
      <c r="F564" s="318"/>
      <c r="G564"/>
      <c r="H564"/>
      <c r="I564"/>
      <c r="J564"/>
      <c r="K564" s="319"/>
    </row>
    <row r="565" spans="4:11">
      <c r="D565"/>
      <c r="E565" s="317"/>
      <c r="F565" s="318"/>
      <c r="G565"/>
      <c r="H565"/>
      <c r="I565"/>
      <c r="J565"/>
      <c r="K565" s="319"/>
    </row>
    <row r="566" spans="4:11">
      <c r="D566"/>
      <c r="E566" s="317"/>
      <c r="F566" s="318"/>
      <c r="G566"/>
      <c r="H566"/>
      <c r="I566"/>
      <c r="J566"/>
      <c r="K566" s="319"/>
    </row>
    <row r="567" spans="4:11">
      <c r="D567"/>
      <c r="E567" s="317"/>
      <c r="F567" s="318"/>
      <c r="G567"/>
      <c r="H567"/>
      <c r="I567"/>
      <c r="J567"/>
      <c r="K567" s="319"/>
    </row>
    <row r="568" spans="4:11">
      <c r="D568"/>
      <c r="E568" s="317"/>
      <c r="F568" s="318"/>
      <c r="G568"/>
      <c r="H568"/>
      <c r="I568"/>
      <c r="J568"/>
      <c r="K568" s="319"/>
    </row>
    <row r="569" spans="4:11">
      <c r="D569"/>
      <c r="E569" s="317"/>
      <c r="F569" s="318"/>
      <c r="G569"/>
      <c r="H569"/>
      <c r="I569"/>
      <c r="J569"/>
      <c r="K569" s="319"/>
    </row>
    <row r="570" spans="4:11">
      <c r="D570"/>
      <c r="E570" s="317"/>
      <c r="F570" s="318"/>
      <c r="G570"/>
      <c r="H570"/>
      <c r="I570"/>
      <c r="J570"/>
      <c r="K570" s="319"/>
    </row>
    <row r="571" spans="4:11">
      <c r="D571"/>
      <c r="E571" s="317"/>
      <c r="F571" s="318"/>
      <c r="G571"/>
      <c r="H571"/>
      <c r="I571"/>
      <c r="J571"/>
      <c r="K571" s="319"/>
    </row>
    <row r="572" spans="4:11">
      <c r="D572"/>
      <c r="E572" s="317"/>
      <c r="F572" s="318"/>
      <c r="G572"/>
      <c r="H572"/>
      <c r="I572"/>
      <c r="J572"/>
      <c r="K572" s="319"/>
    </row>
    <row r="573" spans="4:11">
      <c r="D573"/>
      <c r="E573" s="317"/>
      <c r="F573" s="318"/>
      <c r="G573"/>
      <c r="H573"/>
      <c r="I573"/>
      <c r="J573"/>
      <c r="K573" s="319"/>
    </row>
    <row r="574" spans="4:11">
      <c r="D574"/>
      <c r="E574" s="317"/>
      <c r="F574" s="318"/>
      <c r="G574"/>
      <c r="H574"/>
      <c r="I574"/>
      <c r="J574"/>
      <c r="K574" s="319"/>
    </row>
    <row r="575" spans="4:11">
      <c r="D575"/>
      <c r="E575" s="317"/>
      <c r="F575" s="318"/>
      <c r="G575"/>
      <c r="H575"/>
      <c r="I575"/>
      <c r="J575"/>
      <c r="K575" s="319"/>
    </row>
    <row r="576" spans="4:11">
      <c r="D576"/>
      <c r="E576" s="317"/>
      <c r="F576" s="318"/>
      <c r="G576"/>
      <c r="H576"/>
      <c r="I576"/>
      <c r="J576"/>
      <c r="K576" s="319"/>
    </row>
    <row r="577" spans="4:11">
      <c r="D577"/>
      <c r="E577" s="317"/>
      <c r="F577" s="318"/>
      <c r="G577"/>
      <c r="H577"/>
      <c r="I577"/>
      <c r="J577"/>
      <c r="K577" s="319"/>
    </row>
    <row r="578" spans="4:11">
      <c r="D578"/>
      <c r="E578" s="317"/>
      <c r="F578" s="318"/>
      <c r="G578"/>
      <c r="H578"/>
      <c r="I578"/>
      <c r="J578"/>
      <c r="K578" s="319"/>
    </row>
    <row r="579" spans="4:11">
      <c r="D579"/>
      <c r="E579" s="317"/>
      <c r="F579" s="318"/>
      <c r="G579"/>
      <c r="H579"/>
      <c r="I579"/>
      <c r="J579"/>
      <c r="K579" s="319"/>
    </row>
    <row r="580" spans="4:11">
      <c r="D580"/>
      <c r="E580" s="317"/>
      <c r="F580" s="318"/>
      <c r="G580"/>
      <c r="H580"/>
      <c r="I580"/>
      <c r="J580"/>
      <c r="K580" s="319"/>
    </row>
    <row r="581" spans="4:11">
      <c r="D581"/>
      <c r="E581" s="317"/>
      <c r="F581" s="318"/>
      <c r="G581"/>
      <c r="H581"/>
      <c r="I581"/>
      <c r="J581"/>
      <c r="K581" s="319"/>
    </row>
    <row r="582" spans="4:11">
      <c r="D582"/>
      <c r="E582" s="317"/>
      <c r="F582" s="318"/>
      <c r="G582"/>
      <c r="H582"/>
      <c r="I582"/>
      <c r="J582"/>
      <c r="K582" s="319"/>
    </row>
    <row r="583" spans="4:11">
      <c r="D583"/>
      <c r="E583" s="317"/>
      <c r="F583" s="318"/>
      <c r="G583"/>
      <c r="H583"/>
      <c r="I583"/>
      <c r="J583"/>
      <c r="K583" s="319"/>
    </row>
    <row r="584" spans="4:11">
      <c r="D584"/>
      <c r="E584" s="317"/>
      <c r="F584" s="318"/>
      <c r="G584"/>
      <c r="H584"/>
      <c r="I584"/>
      <c r="J584"/>
      <c r="K584" s="319"/>
    </row>
    <row r="585" spans="4:11">
      <c r="D585"/>
      <c r="E585" s="317"/>
      <c r="F585" s="318"/>
      <c r="G585"/>
      <c r="H585"/>
      <c r="I585"/>
      <c r="J585"/>
      <c r="K585" s="319"/>
    </row>
    <row r="586" spans="4:11">
      <c r="D586"/>
      <c r="E586" s="317"/>
      <c r="F586" s="318"/>
      <c r="G586"/>
      <c r="H586"/>
      <c r="I586"/>
      <c r="J586"/>
      <c r="K586" s="319"/>
    </row>
    <row r="587" spans="4:11">
      <c r="D587"/>
      <c r="E587" s="317"/>
      <c r="F587" s="318"/>
      <c r="G587"/>
      <c r="H587"/>
      <c r="I587"/>
      <c r="J587"/>
      <c r="K587" s="319"/>
    </row>
    <row r="588" spans="4:11">
      <c r="D588"/>
      <c r="E588" s="317"/>
      <c r="F588" s="318"/>
      <c r="G588"/>
      <c r="H588"/>
      <c r="I588"/>
      <c r="J588"/>
      <c r="K588" s="319"/>
    </row>
    <row r="589" spans="4:11">
      <c r="D589"/>
      <c r="E589" s="317"/>
      <c r="F589" s="318"/>
      <c r="G589"/>
      <c r="H589"/>
      <c r="I589"/>
      <c r="J589"/>
      <c r="K589" s="319"/>
    </row>
    <row r="590" spans="4:11">
      <c r="D590"/>
      <c r="E590" s="317"/>
      <c r="F590" s="318"/>
      <c r="G590"/>
      <c r="H590"/>
      <c r="I590"/>
      <c r="J590"/>
      <c r="K590" s="319"/>
    </row>
    <row r="591" spans="4:11">
      <c r="D591"/>
      <c r="E591" s="317"/>
      <c r="F591" s="318"/>
      <c r="G591"/>
      <c r="H591"/>
      <c r="I591"/>
      <c r="J591"/>
      <c r="K591" s="319"/>
    </row>
    <row r="592" spans="4:11">
      <c r="D592"/>
      <c r="E592" s="317"/>
      <c r="F592" s="318"/>
      <c r="G592"/>
      <c r="H592"/>
      <c r="I592"/>
      <c r="J592"/>
      <c r="K592" s="319"/>
    </row>
    <row r="593" spans="4:11">
      <c r="D593"/>
      <c r="E593" s="317"/>
      <c r="F593" s="318"/>
      <c r="G593"/>
      <c r="H593"/>
      <c r="I593"/>
      <c r="J593"/>
      <c r="K593" s="319"/>
    </row>
    <row r="594" spans="4:11">
      <c r="D594"/>
      <c r="E594" s="317"/>
      <c r="F594" s="318"/>
      <c r="G594"/>
      <c r="H594"/>
      <c r="I594"/>
      <c r="J594"/>
      <c r="K594" s="319"/>
    </row>
    <row r="595" spans="4:11">
      <c r="D595"/>
      <c r="E595" s="317"/>
      <c r="F595" s="318"/>
      <c r="G595"/>
      <c r="H595"/>
      <c r="I595"/>
      <c r="J595"/>
      <c r="K595" s="319"/>
    </row>
    <row r="596" spans="4:11">
      <c r="D596"/>
      <c r="E596" s="317"/>
      <c r="F596" s="318"/>
      <c r="G596"/>
      <c r="H596"/>
      <c r="I596"/>
      <c r="J596"/>
      <c r="K596" s="319"/>
    </row>
    <row r="597" spans="4:11">
      <c r="D597"/>
      <c r="E597" s="317"/>
      <c r="F597" s="318"/>
      <c r="G597"/>
      <c r="H597"/>
      <c r="I597"/>
      <c r="J597"/>
      <c r="K597" s="319"/>
    </row>
    <row r="598" spans="4:11">
      <c r="D598"/>
      <c r="E598" s="317"/>
      <c r="F598" s="318"/>
      <c r="G598"/>
      <c r="H598"/>
      <c r="I598"/>
      <c r="J598"/>
      <c r="K598" s="319"/>
    </row>
    <row r="599" spans="4:11">
      <c r="D599"/>
      <c r="E599" s="317"/>
      <c r="F599" s="318"/>
      <c r="G599"/>
      <c r="H599"/>
      <c r="I599"/>
      <c r="J599"/>
      <c r="K599" s="319"/>
    </row>
    <row r="600" spans="4:11">
      <c r="D600"/>
      <c r="E600" s="317"/>
      <c r="F600" s="318"/>
      <c r="G600"/>
      <c r="H600"/>
      <c r="I600"/>
      <c r="J600"/>
      <c r="K600" s="319"/>
    </row>
    <row r="601" spans="4:11">
      <c r="D601"/>
      <c r="E601" s="317"/>
      <c r="F601" s="318"/>
      <c r="G601"/>
      <c r="H601"/>
      <c r="I601"/>
      <c r="J601"/>
      <c r="K601" s="319"/>
    </row>
    <row r="602" spans="4:11">
      <c r="D602"/>
      <c r="E602" s="317"/>
      <c r="F602" s="318"/>
      <c r="G602"/>
      <c r="H602"/>
      <c r="I602"/>
      <c r="J602"/>
      <c r="K602" s="319"/>
    </row>
    <row r="603" spans="4:11">
      <c r="D603"/>
      <c r="E603" s="317"/>
      <c r="F603" s="318"/>
      <c r="G603"/>
      <c r="H603"/>
      <c r="I603"/>
      <c r="J603"/>
      <c r="K603" s="319"/>
    </row>
    <row r="604" spans="4:11">
      <c r="D604"/>
      <c r="E604" s="317"/>
      <c r="F604" s="318"/>
      <c r="G604"/>
      <c r="H604"/>
      <c r="I604"/>
      <c r="J604"/>
      <c r="K604" s="319"/>
    </row>
    <row r="605" spans="4:11">
      <c r="D605"/>
      <c r="E605" s="317"/>
      <c r="F605" s="318"/>
      <c r="G605"/>
      <c r="H605"/>
      <c r="I605"/>
      <c r="J605"/>
      <c r="K605" s="319"/>
    </row>
    <row r="606" spans="4:11">
      <c r="D606"/>
      <c r="E606" s="317"/>
      <c r="F606" s="318"/>
      <c r="G606"/>
      <c r="H606"/>
      <c r="I606"/>
      <c r="J606"/>
      <c r="K606" s="319"/>
    </row>
    <row r="607" spans="4:11">
      <c r="D607"/>
      <c r="E607" s="317"/>
      <c r="F607" s="318"/>
      <c r="G607"/>
      <c r="H607"/>
      <c r="I607"/>
      <c r="J607"/>
      <c r="K607" s="319"/>
    </row>
    <row r="608" spans="4:11">
      <c r="D608"/>
      <c r="E608" s="317"/>
      <c r="F608" s="318"/>
      <c r="G608"/>
      <c r="H608"/>
      <c r="I608"/>
      <c r="J608"/>
      <c r="K608" s="319"/>
    </row>
    <row r="609" spans="4:11">
      <c r="D609"/>
      <c r="E609" s="317"/>
      <c r="F609" s="318"/>
      <c r="G609"/>
      <c r="H609"/>
      <c r="I609"/>
      <c r="J609"/>
      <c r="K609" s="319"/>
    </row>
    <row r="610" spans="4:11">
      <c r="D610"/>
      <c r="E610" s="317"/>
      <c r="F610" s="318"/>
      <c r="G610"/>
      <c r="H610"/>
      <c r="I610"/>
      <c r="J610"/>
      <c r="K610" s="319"/>
    </row>
    <row r="611" spans="4:11">
      <c r="D611"/>
      <c r="E611" s="317"/>
      <c r="F611" s="318"/>
      <c r="G611"/>
      <c r="H611"/>
      <c r="I611"/>
      <c r="J611"/>
      <c r="K611" s="319"/>
    </row>
    <row r="612" spans="4:11">
      <c r="D612"/>
      <c r="E612" s="317"/>
      <c r="F612" s="318"/>
      <c r="G612"/>
      <c r="H612"/>
      <c r="I612"/>
      <c r="J612"/>
      <c r="K612" s="319"/>
    </row>
    <row r="613" spans="4:11">
      <c r="D613"/>
      <c r="E613" s="317"/>
      <c r="F613" s="318"/>
      <c r="G613"/>
      <c r="H613"/>
      <c r="I613"/>
      <c r="J613"/>
      <c r="K613" s="319"/>
    </row>
    <row r="614" spans="4:11">
      <c r="D614"/>
      <c r="E614" s="317"/>
      <c r="F614" s="318"/>
      <c r="G614"/>
      <c r="H614"/>
      <c r="I614"/>
      <c r="J614"/>
      <c r="K614" s="319"/>
    </row>
    <row r="615" spans="4:11">
      <c r="D615"/>
      <c r="E615" s="317"/>
      <c r="F615" s="318"/>
      <c r="G615"/>
      <c r="H615"/>
      <c r="I615"/>
      <c r="J615"/>
      <c r="K615" s="319"/>
    </row>
    <row r="616" spans="4:11">
      <c r="D616"/>
      <c r="E616" s="317"/>
      <c r="F616" s="318"/>
      <c r="G616"/>
      <c r="H616"/>
      <c r="I616"/>
      <c r="J616"/>
      <c r="K616" s="319"/>
    </row>
    <row r="617" spans="4:11">
      <c r="D617"/>
      <c r="E617" s="317"/>
      <c r="F617" s="318"/>
      <c r="G617"/>
      <c r="H617"/>
      <c r="I617"/>
      <c r="J617"/>
      <c r="K617" s="319"/>
    </row>
    <row r="618" spans="4:11">
      <c r="D618"/>
      <c r="E618" s="317"/>
      <c r="F618" s="318"/>
      <c r="G618"/>
      <c r="H618"/>
      <c r="I618"/>
      <c r="J618"/>
      <c r="K618" s="319"/>
    </row>
    <row r="619" spans="4:11">
      <c r="D619"/>
      <c r="E619" s="317"/>
      <c r="F619" s="318"/>
      <c r="G619"/>
      <c r="H619"/>
      <c r="I619"/>
      <c r="J619"/>
      <c r="K619" s="319"/>
    </row>
    <row r="620" spans="4:11">
      <c r="D620"/>
      <c r="E620" s="317"/>
      <c r="F620" s="318"/>
      <c r="G620"/>
      <c r="H620"/>
      <c r="I620"/>
      <c r="J620"/>
      <c r="K620" s="319"/>
    </row>
    <row r="621" spans="4:11">
      <c r="D621"/>
      <c r="E621" s="317"/>
      <c r="F621" s="318"/>
      <c r="G621"/>
      <c r="H621"/>
      <c r="I621"/>
      <c r="J621"/>
      <c r="K621" s="319"/>
    </row>
    <row r="622" spans="4:11">
      <c r="D622"/>
      <c r="E622" s="317"/>
      <c r="F622" s="318"/>
      <c r="G622"/>
      <c r="H622"/>
      <c r="I622"/>
      <c r="J622"/>
      <c r="K622" s="319"/>
    </row>
    <row r="623" spans="4:11">
      <c r="D623"/>
      <c r="E623" s="317"/>
      <c r="F623" s="318"/>
      <c r="G623"/>
      <c r="H623"/>
      <c r="I623"/>
      <c r="J623"/>
      <c r="K623" s="319"/>
    </row>
    <row r="624" spans="4:11">
      <c r="D624"/>
      <c r="E624" s="317"/>
      <c r="F624" s="318"/>
      <c r="G624"/>
      <c r="H624"/>
      <c r="I624"/>
      <c r="J624"/>
      <c r="K624" s="319"/>
    </row>
    <row r="625" spans="4:11">
      <c r="D625"/>
      <c r="E625" s="317"/>
      <c r="F625" s="318"/>
      <c r="G625"/>
      <c r="H625"/>
      <c r="I625"/>
      <c r="J625"/>
      <c r="K625" s="319"/>
    </row>
    <row r="626" spans="4:11">
      <c r="D626"/>
      <c r="E626" s="317"/>
      <c r="F626" s="318"/>
      <c r="G626"/>
      <c r="H626"/>
      <c r="I626"/>
      <c r="J626"/>
      <c r="K626" s="319"/>
    </row>
    <row r="627" spans="4:11">
      <c r="D627"/>
      <c r="E627" s="317"/>
      <c r="F627" s="318"/>
      <c r="G627"/>
      <c r="H627"/>
      <c r="I627"/>
      <c r="J627"/>
      <c r="K627" s="319"/>
    </row>
    <row r="628" spans="4:11">
      <c r="D628"/>
      <c r="E628" s="317"/>
      <c r="F628" s="318"/>
      <c r="G628"/>
      <c r="H628"/>
      <c r="I628"/>
      <c r="J628"/>
      <c r="K628" s="319"/>
    </row>
    <row r="629" spans="4:11">
      <c r="D629"/>
      <c r="E629" s="317"/>
      <c r="F629" s="318"/>
      <c r="G629"/>
      <c r="H629"/>
      <c r="I629"/>
      <c r="J629"/>
      <c r="K629" s="319"/>
    </row>
    <row r="630" spans="4:11">
      <c r="D630"/>
      <c r="E630" s="317"/>
      <c r="F630" s="318"/>
      <c r="G630"/>
      <c r="H630"/>
      <c r="I630"/>
      <c r="J630"/>
      <c r="K630" s="319"/>
    </row>
    <row r="631" spans="4:11">
      <c r="D631"/>
      <c r="E631" s="317"/>
      <c r="F631" s="318"/>
      <c r="G631"/>
      <c r="H631"/>
      <c r="I631"/>
      <c r="J631"/>
      <c r="K631" s="319"/>
    </row>
    <row r="632" spans="4:11">
      <c r="D632"/>
      <c r="E632" s="317"/>
      <c r="F632" s="318"/>
      <c r="G632"/>
      <c r="H632"/>
      <c r="I632"/>
      <c r="J632"/>
      <c r="K632" s="319"/>
    </row>
    <row r="633" spans="4:11">
      <c r="D633"/>
      <c r="E633" s="317"/>
      <c r="F633" s="318"/>
      <c r="G633"/>
      <c r="H633"/>
      <c r="I633"/>
      <c r="J633"/>
      <c r="K633" s="319"/>
    </row>
    <row r="634" spans="4:11">
      <c r="D634"/>
      <c r="E634" s="317"/>
      <c r="F634" s="318"/>
      <c r="G634"/>
      <c r="H634"/>
      <c r="I634"/>
      <c r="J634"/>
      <c r="K634" s="319"/>
    </row>
    <row r="635" spans="4:11">
      <c r="D635"/>
      <c r="E635" s="317"/>
      <c r="F635" s="318"/>
      <c r="G635"/>
      <c r="H635"/>
      <c r="I635"/>
      <c r="J635"/>
      <c r="K635" s="319"/>
    </row>
    <row r="636" spans="4:11">
      <c r="D636"/>
      <c r="E636" s="317"/>
      <c r="F636" s="318"/>
      <c r="G636"/>
      <c r="H636"/>
      <c r="I636"/>
      <c r="J636"/>
      <c r="K636" s="319"/>
    </row>
    <row r="637" spans="4:11">
      <c r="D637"/>
      <c r="E637" s="317"/>
      <c r="F637" s="318"/>
      <c r="G637"/>
      <c r="H637"/>
      <c r="I637"/>
      <c r="J637"/>
      <c r="K637" s="319"/>
    </row>
    <row r="638" spans="4:11">
      <c r="D638"/>
      <c r="E638" s="317"/>
      <c r="F638" s="318"/>
      <c r="G638"/>
      <c r="H638"/>
      <c r="I638"/>
      <c r="J638"/>
      <c r="K638" s="319"/>
    </row>
    <row r="639" spans="4:11">
      <c r="D639"/>
      <c r="E639" s="317"/>
      <c r="F639" s="318"/>
      <c r="G639"/>
      <c r="H639"/>
      <c r="I639"/>
      <c r="J639"/>
      <c r="K639" s="319"/>
    </row>
    <row r="640" spans="4:11">
      <c r="D640"/>
      <c r="E640" s="317"/>
      <c r="F640" s="318"/>
      <c r="G640"/>
      <c r="H640"/>
      <c r="I640"/>
      <c r="J640"/>
      <c r="K640" s="319"/>
    </row>
    <row r="641" spans="4:11">
      <c r="D641"/>
      <c r="E641" s="317"/>
      <c r="F641" s="318"/>
      <c r="G641"/>
      <c r="H641"/>
      <c r="I641"/>
      <c r="J641"/>
      <c r="K641" s="319"/>
    </row>
    <row r="642" spans="4:11">
      <c r="D642"/>
      <c r="E642" s="317"/>
      <c r="F642" s="318"/>
      <c r="G642"/>
      <c r="H642"/>
      <c r="I642"/>
      <c r="J642"/>
      <c r="K642" s="319"/>
    </row>
    <row r="643" spans="4:11">
      <c r="D643"/>
      <c r="E643" s="317"/>
      <c r="F643" s="318"/>
      <c r="G643"/>
      <c r="H643"/>
      <c r="I643"/>
      <c r="J643"/>
      <c r="K643" s="319"/>
    </row>
    <row r="644" spans="4:11">
      <c r="D644"/>
      <c r="E644" s="317"/>
      <c r="F644" s="318"/>
      <c r="G644"/>
      <c r="H644"/>
      <c r="I644"/>
      <c r="J644"/>
      <c r="K644" s="319"/>
    </row>
    <row r="645" spans="4:11">
      <c r="D645"/>
      <c r="E645" s="317"/>
      <c r="F645" s="318"/>
      <c r="G645"/>
      <c r="H645"/>
      <c r="I645"/>
      <c r="J645"/>
      <c r="K645" s="319"/>
    </row>
    <row r="646" spans="4:11">
      <c r="D646"/>
      <c r="E646" s="317"/>
      <c r="F646" s="318"/>
      <c r="G646"/>
      <c r="H646"/>
      <c r="I646"/>
      <c r="J646"/>
      <c r="K646" s="319"/>
    </row>
    <row r="647" spans="4:11">
      <c r="D647"/>
      <c r="E647" s="317"/>
      <c r="F647" s="318"/>
      <c r="G647"/>
      <c r="H647"/>
      <c r="I647"/>
      <c r="J647"/>
      <c r="K647" s="319"/>
    </row>
    <row r="648" spans="4:11">
      <c r="D648"/>
      <c r="E648" s="317"/>
      <c r="F648" s="318"/>
      <c r="G648"/>
      <c r="H648"/>
      <c r="I648"/>
      <c r="J648"/>
      <c r="K648" s="319"/>
    </row>
    <row r="649" spans="4:11">
      <c r="D649"/>
      <c r="E649" s="317"/>
      <c r="F649" s="318"/>
      <c r="G649"/>
      <c r="H649"/>
      <c r="I649"/>
      <c r="J649"/>
      <c r="K649" s="319"/>
    </row>
    <row r="650" spans="4:11">
      <c r="D650"/>
      <c r="E650" s="317"/>
      <c r="F650" s="318"/>
      <c r="G650"/>
      <c r="H650"/>
      <c r="I650"/>
      <c r="J650"/>
      <c r="K650" s="319"/>
    </row>
    <row r="651" spans="4:11">
      <c r="D651"/>
      <c r="E651" s="317"/>
      <c r="F651" s="318"/>
      <c r="G651"/>
      <c r="H651"/>
      <c r="I651"/>
      <c r="J651"/>
      <c r="K651" s="319"/>
    </row>
    <row r="652" spans="4:11">
      <c r="D652"/>
      <c r="E652" s="317"/>
      <c r="F652" s="318"/>
      <c r="G652"/>
      <c r="H652"/>
      <c r="I652"/>
      <c r="J652"/>
      <c r="K652" s="319"/>
    </row>
    <row r="653" spans="4:11">
      <c r="D653"/>
      <c r="E653" s="317"/>
      <c r="F653" s="318"/>
      <c r="G653"/>
      <c r="H653"/>
      <c r="I653"/>
      <c r="J653"/>
      <c r="K653" s="319"/>
    </row>
    <row r="654" spans="4:11">
      <c r="D654"/>
      <c r="E654" s="317"/>
      <c r="F654" s="318"/>
      <c r="G654"/>
      <c r="H654"/>
      <c r="I654"/>
      <c r="J654"/>
      <c r="K654" s="319"/>
    </row>
    <row r="655" spans="4:11">
      <c r="D655"/>
      <c r="E655" s="317"/>
      <c r="F655" s="318"/>
      <c r="G655"/>
      <c r="H655"/>
      <c r="I655"/>
      <c r="J655"/>
      <c r="K655" s="319"/>
    </row>
    <row r="656" spans="4:11">
      <c r="D656"/>
      <c r="E656" s="317"/>
      <c r="F656" s="318"/>
      <c r="G656"/>
      <c r="H656"/>
      <c r="I656"/>
      <c r="J656"/>
      <c r="K656" s="319"/>
    </row>
    <row r="657" spans="4:11">
      <c r="D657"/>
      <c r="E657" s="317"/>
      <c r="F657" s="318"/>
      <c r="G657"/>
      <c r="H657"/>
      <c r="I657"/>
      <c r="J657"/>
      <c r="K657" s="319"/>
    </row>
    <row r="658" spans="4:11">
      <c r="D658"/>
      <c r="E658" s="317"/>
      <c r="F658" s="318"/>
      <c r="G658"/>
      <c r="H658"/>
      <c r="I658"/>
      <c r="J658"/>
      <c r="K658" s="319"/>
    </row>
    <row r="659" spans="4:11">
      <c r="D659"/>
      <c r="E659" s="317"/>
      <c r="F659" s="318"/>
      <c r="G659"/>
      <c r="H659"/>
      <c r="I659"/>
      <c r="J659"/>
      <c r="K659" s="319"/>
    </row>
    <row r="660" spans="4:11">
      <c r="D660"/>
      <c r="E660" s="317"/>
      <c r="F660" s="318"/>
      <c r="G660"/>
      <c r="H660"/>
      <c r="I660"/>
      <c r="J660"/>
      <c r="K660" s="319"/>
    </row>
    <row r="661" spans="4:11">
      <c r="D661"/>
      <c r="E661" s="317"/>
      <c r="F661" s="318"/>
      <c r="G661"/>
      <c r="H661"/>
      <c r="I661"/>
      <c r="J661"/>
      <c r="K661" s="319"/>
    </row>
    <row r="662" spans="4:11">
      <c r="D662"/>
      <c r="E662" s="317"/>
      <c r="F662" s="318"/>
      <c r="G662"/>
      <c r="H662"/>
      <c r="I662"/>
      <c r="J662"/>
      <c r="K662" s="319"/>
    </row>
    <row r="663" spans="4:11">
      <c r="D663"/>
      <c r="E663" s="317"/>
      <c r="F663" s="318"/>
      <c r="G663"/>
      <c r="H663"/>
      <c r="I663"/>
      <c r="J663"/>
      <c r="K663" s="319"/>
    </row>
    <row r="664" spans="4:11">
      <c r="D664"/>
      <c r="E664" s="317"/>
      <c r="F664" s="318"/>
      <c r="G664"/>
      <c r="H664"/>
      <c r="I664"/>
      <c r="J664"/>
      <c r="K664" s="319"/>
    </row>
    <row r="665" spans="4:11">
      <c r="D665"/>
      <c r="E665" s="317"/>
      <c r="F665" s="318"/>
      <c r="G665"/>
      <c r="H665"/>
      <c r="I665"/>
      <c r="J665"/>
      <c r="K665" s="319"/>
    </row>
    <row r="666" spans="4:11">
      <c r="D666"/>
      <c r="E666" s="317"/>
      <c r="F666" s="318"/>
      <c r="G666"/>
      <c r="H666"/>
      <c r="I666"/>
      <c r="J666"/>
      <c r="K666" s="319"/>
    </row>
    <row r="667" spans="4:11">
      <c r="D667"/>
      <c r="E667" s="317"/>
      <c r="F667" s="318"/>
      <c r="G667"/>
      <c r="H667"/>
      <c r="I667"/>
      <c r="J667"/>
      <c r="K667" s="319"/>
    </row>
    <row r="668" spans="4:11">
      <c r="D668"/>
      <c r="E668" s="317"/>
      <c r="F668" s="318"/>
      <c r="G668"/>
      <c r="H668"/>
      <c r="I668"/>
      <c r="J668"/>
      <c r="K668" s="319"/>
    </row>
    <row r="669" spans="4:11">
      <c r="D669"/>
      <c r="E669" s="317"/>
      <c r="F669" s="318"/>
      <c r="G669"/>
      <c r="H669"/>
      <c r="I669"/>
      <c r="J669"/>
      <c r="K669" s="319"/>
    </row>
    <row r="670" spans="4:11">
      <c r="D670"/>
      <c r="E670" s="317"/>
      <c r="F670" s="318"/>
      <c r="G670"/>
      <c r="H670"/>
      <c r="I670"/>
      <c r="J670"/>
      <c r="K670" s="319"/>
    </row>
    <row r="671" spans="4:11">
      <c r="D671"/>
      <c r="E671" s="317"/>
      <c r="F671" s="318"/>
      <c r="G671"/>
      <c r="H671"/>
      <c r="I671"/>
      <c r="J671"/>
      <c r="K671" s="319"/>
    </row>
    <row r="672" spans="4:11">
      <c r="D672"/>
      <c r="E672" s="317"/>
      <c r="F672" s="318"/>
      <c r="G672"/>
      <c r="H672"/>
      <c r="I672"/>
      <c r="J672"/>
      <c r="K672" s="319"/>
    </row>
    <row r="673" spans="4:11">
      <c r="D673"/>
      <c r="E673" s="317"/>
      <c r="F673" s="318"/>
      <c r="G673"/>
      <c r="H673"/>
      <c r="I673"/>
      <c r="J673"/>
      <c r="K673" s="319"/>
    </row>
    <row r="674" spans="4:11">
      <c r="D674"/>
      <c r="E674" s="317"/>
      <c r="F674" s="318"/>
      <c r="G674"/>
      <c r="H674"/>
      <c r="I674"/>
      <c r="J674"/>
      <c r="K674" s="319"/>
    </row>
    <row r="675" spans="4:11">
      <c r="D675"/>
      <c r="E675" s="317"/>
      <c r="F675" s="318"/>
      <c r="G675"/>
      <c r="H675"/>
      <c r="I675"/>
      <c r="J675"/>
      <c r="K675" s="319"/>
    </row>
    <row r="676" spans="4:11">
      <c r="D676"/>
      <c r="E676" s="317"/>
      <c r="F676" s="318"/>
      <c r="G676"/>
      <c r="H676"/>
      <c r="I676"/>
      <c r="J676"/>
      <c r="K676" s="319"/>
    </row>
    <row r="677" spans="4:11">
      <c r="D677"/>
      <c r="E677" s="317"/>
      <c r="F677" s="318"/>
      <c r="G677"/>
      <c r="H677"/>
      <c r="I677"/>
      <c r="J677"/>
      <c r="K677" s="319"/>
    </row>
    <row r="678" spans="4:11">
      <c r="D678"/>
      <c r="E678" s="317"/>
      <c r="F678" s="318"/>
      <c r="G678"/>
      <c r="H678"/>
      <c r="I678"/>
      <c r="J678"/>
      <c r="K678" s="319"/>
    </row>
    <row r="679" spans="4:11">
      <c r="D679"/>
      <c r="E679" s="317"/>
      <c r="F679" s="318"/>
      <c r="G679"/>
      <c r="H679"/>
      <c r="I679"/>
      <c r="J679"/>
      <c r="K679" s="319"/>
    </row>
    <row r="680" spans="4:11">
      <c r="D680"/>
      <c r="E680" s="317"/>
      <c r="F680" s="318"/>
      <c r="G680"/>
      <c r="H680"/>
      <c r="I680"/>
      <c r="J680"/>
      <c r="K680" s="319"/>
    </row>
    <row r="681" spans="4:11">
      <c r="D681"/>
      <c r="E681" s="317"/>
      <c r="F681" s="318"/>
      <c r="G681"/>
      <c r="H681"/>
      <c r="I681"/>
      <c r="J681"/>
      <c r="K681" s="319"/>
    </row>
    <row r="682" spans="4:11">
      <c r="D682"/>
      <c r="E682" s="317"/>
      <c r="F682" s="318"/>
      <c r="G682"/>
      <c r="H682"/>
      <c r="I682"/>
      <c r="J682"/>
      <c r="K682" s="319"/>
    </row>
    <row r="683" spans="4:11">
      <c r="D683"/>
      <c r="E683" s="317"/>
      <c r="F683" s="318"/>
      <c r="G683"/>
      <c r="H683"/>
      <c r="I683"/>
      <c r="J683"/>
      <c r="K683" s="319"/>
    </row>
    <row r="684" spans="4:11">
      <c r="D684"/>
      <c r="E684" s="317"/>
      <c r="F684" s="318"/>
      <c r="G684"/>
      <c r="H684"/>
      <c r="I684"/>
      <c r="J684"/>
      <c r="K684" s="319"/>
    </row>
    <row r="685" spans="4:11">
      <c r="D685"/>
      <c r="E685" s="317"/>
      <c r="F685" s="318"/>
      <c r="G685"/>
      <c r="H685"/>
      <c r="I685"/>
      <c r="J685"/>
      <c r="K685" s="319"/>
    </row>
    <row r="686" spans="4:11">
      <c r="D686"/>
      <c r="E686" s="317"/>
      <c r="F686" s="318"/>
      <c r="G686"/>
      <c r="H686"/>
      <c r="I686"/>
      <c r="J686"/>
      <c r="K686" s="319"/>
    </row>
    <row r="687" spans="4:11">
      <c r="D687"/>
      <c r="E687" s="317"/>
      <c r="F687" s="318"/>
      <c r="G687"/>
      <c r="H687"/>
      <c r="I687"/>
      <c r="J687"/>
      <c r="K687" s="319"/>
    </row>
    <row r="688" spans="4:11">
      <c r="D688"/>
      <c r="E688" s="317"/>
      <c r="F688" s="318"/>
      <c r="G688"/>
      <c r="H688"/>
      <c r="I688"/>
      <c r="J688"/>
      <c r="K688" s="319"/>
    </row>
    <row r="689" spans="4:11">
      <c r="D689"/>
      <c r="E689" s="317"/>
      <c r="F689" s="318"/>
      <c r="G689"/>
      <c r="H689"/>
      <c r="I689"/>
      <c r="J689"/>
      <c r="K689" s="319"/>
    </row>
    <row r="690" spans="4:11">
      <c r="D690"/>
      <c r="E690" s="317"/>
      <c r="F690" s="318"/>
      <c r="G690"/>
      <c r="H690"/>
      <c r="I690"/>
      <c r="J690"/>
      <c r="K690" s="319"/>
    </row>
    <row r="691" spans="4:11">
      <c r="D691"/>
      <c r="E691" s="317"/>
      <c r="F691" s="318"/>
      <c r="G691"/>
      <c r="H691"/>
      <c r="I691"/>
      <c r="J691"/>
      <c r="K691" s="319"/>
    </row>
    <row r="692" spans="4:11">
      <c r="D692"/>
      <c r="E692" s="317"/>
      <c r="F692" s="318"/>
      <c r="G692"/>
      <c r="H692"/>
      <c r="I692"/>
      <c r="J692"/>
      <c r="K692" s="319"/>
    </row>
    <row r="693" spans="4:11">
      <c r="D693"/>
      <c r="E693" s="317"/>
      <c r="F693" s="318"/>
      <c r="G693"/>
      <c r="H693"/>
      <c r="I693"/>
      <c r="J693"/>
      <c r="K693" s="319"/>
    </row>
    <row r="694" spans="4:11">
      <c r="D694"/>
      <c r="E694" s="317"/>
      <c r="F694" s="318"/>
      <c r="G694"/>
      <c r="H694"/>
      <c r="I694"/>
      <c r="J694"/>
      <c r="K694" s="319"/>
    </row>
    <row r="695" spans="4:11">
      <c r="D695"/>
      <c r="E695" s="317"/>
      <c r="F695" s="318"/>
      <c r="G695"/>
      <c r="H695"/>
      <c r="I695"/>
      <c r="J695"/>
      <c r="K695" s="319"/>
    </row>
    <row r="696" spans="4:11">
      <c r="D696"/>
      <c r="E696" s="317"/>
      <c r="F696" s="318"/>
      <c r="G696"/>
      <c r="H696"/>
      <c r="I696"/>
      <c r="J696"/>
      <c r="K696" s="319"/>
    </row>
    <row r="697" spans="4:11">
      <c r="D697"/>
      <c r="E697" s="317"/>
      <c r="F697" s="318"/>
      <c r="G697"/>
      <c r="H697"/>
      <c r="I697"/>
      <c r="J697"/>
      <c r="K697" s="319"/>
    </row>
    <row r="698" spans="4:11">
      <c r="D698"/>
      <c r="E698" s="317"/>
      <c r="F698" s="318"/>
      <c r="G698"/>
      <c r="H698"/>
      <c r="I698"/>
      <c r="J698"/>
      <c r="K698" s="319"/>
    </row>
    <row r="699" spans="4:11">
      <c r="D699"/>
      <c r="E699" s="317"/>
      <c r="F699" s="318"/>
      <c r="G699"/>
      <c r="H699"/>
      <c r="I699"/>
      <c r="J699"/>
      <c r="K699" s="319"/>
    </row>
    <row r="700" spans="4:11">
      <c r="D700"/>
      <c r="E700" s="317"/>
      <c r="F700" s="318"/>
      <c r="G700"/>
      <c r="H700"/>
      <c r="I700"/>
      <c r="J700"/>
      <c r="K700" s="319"/>
    </row>
    <row r="701" spans="4:11">
      <c r="D701"/>
      <c r="E701" s="317"/>
      <c r="F701" s="318"/>
      <c r="G701"/>
      <c r="H701"/>
      <c r="I701"/>
      <c r="J701"/>
      <c r="K701" s="319"/>
    </row>
    <row r="702" spans="4:11">
      <c r="D702"/>
      <c r="E702" s="317"/>
      <c r="F702" s="318"/>
      <c r="G702"/>
      <c r="H702"/>
      <c r="I702"/>
      <c r="J702"/>
      <c r="K702" s="319"/>
    </row>
    <row r="703" spans="4:11">
      <c r="D703"/>
      <c r="E703" s="317"/>
      <c r="F703" s="318"/>
      <c r="G703"/>
      <c r="H703"/>
      <c r="I703"/>
      <c r="J703"/>
      <c r="K703" s="319"/>
    </row>
    <row r="704" spans="4:11">
      <c r="D704"/>
      <c r="E704" s="317"/>
      <c r="F704" s="318"/>
      <c r="G704"/>
      <c r="H704"/>
      <c r="I704"/>
      <c r="J704"/>
      <c r="K704" s="319"/>
    </row>
    <row r="705" spans="4:11">
      <c r="D705"/>
      <c r="E705" s="317"/>
      <c r="F705" s="318"/>
      <c r="G705"/>
      <c r="H705"/>
      <c r="I705"/>
      <c r="J705"/>
      <c r="K705" s="319"/>
    </row>
    <row r="706" spans="4:11">
      <c r="D706"/>
      <c r="E706" s="317"/>
      <c r="F706" s="318"/>
      <c r="G706"/>
      <c r="H706"/>
      <c r="I706"/>
      <c r="J706"/>
      <c r="K706" s="319"/>
    </row>
    <row r="707" spans="4:11">
      <c r="D707"/>
      <c r="E707" s="317"/>
      <c r="F707" s="318"/>
      <c r="G707"/>
      <c r="H707"/>
      <c r="I707"/>
      <c r="J707"/>
      <c r="K707" s="319"/>
    </row>
    <row r="708" spans="4:11">
      <c r="D708"/>
      <c r="E708" s="317"/>
      <c r="F708" s="318"/>
      <c r="G708"/>
      <c r="H708"/>
      <c r="I708"/>
      <c r="J708"/>
      <c r="K708" s="319"/>
    </row>
    <row r="709" spans="4:11">
      <c r="D709"/>
      <c r="E709" s="317"/>
      <c r="F709" s="318"/>
      <c r="G709"/>
      <c r="H709"/>
      <c r="I709"/>
      <c r="J709"/>
      <c r="K709" s="319"/>
    </row>
    <row r="710" spans="4:11">
      <c r="D710"/>
      <c r="E710" s="317"/>
      <c r="F710" s="318"/>
      <c r="G710"/>
      <c r="H710"/>
      <c r="I710"/>
      <c r="J710"/>
      <c r="K710" s="319"/>
    </row>
    <row r="711" spans="4:11">
      <c r="D711"/>
      <c r="E711" s="317"/>
      <c r="F711" s="318"/>
      <c r="G711"/>
      <c r="H711"/>
      <c r="I711"/>
      <c r="J711"/>
      <c r="K711" s="319"/>
    </row>
    <row r="712" spans="4:11">
      <c r="D712"/>
      <c r="E712" s="317"/>
      <c r="F712" s="318"/>
      <c r="G712"/>
      <c r="H712"/>
      <c r="I712"/>
      <c r="J712"/>
      <c r="K712" s="319"/>
    </row>
    <row r="713" spans="4:11">
      <c r="D713"/>
      <c r="E713" s="317"/>
      <c r="F713" s="318"/>
      <c r="G713"/>
      <c r="H713"/>
      <c r="I713"/>
      <c r="J713"/>
      <c r="K713" s="319"/>
    </row>
    <row r="714" spans="4:11">
      <c r="D714"/>
      <c r="E714" s="317"/>
      <c r="F714" s="318"/>
      <c r="G714"/>
      <c r="H714"/>
      <c r="I714"/>
      <c r="J714"/>
      <c r="K714" s="319"/>
    </row>
    <row r="715" spans="4:11">
      <c r="D715"/>
      <c r="E715" s="317"/>
      <c r="F715" s="318"/>
      <c r="G715"/>
      <c r="H715"/>
      <c r="I715"/>
      <c r="J715"/>
      <c r="K715" s="319"/>
    </row>
    <row r="716" spans="4:11">
      <c r="D716"/>
      <c r="E716" s="317"/>
      <c r="F716" s="318"/>
      <c r="G716"/>
      <c r="H716"/>
      <c r="I716"/>
      <c r="J716"/>
      <c r="K716" s="319"/>
    </row>
    <row r="717" spans="4:11">
      <c r="D717"/>
      <c r="E717" s="317"/>
      <c r="F717" s="318"/>
      <c r="G717"/>
      <c r="H717"/>
      <c r="I717"/>
      <c r="J717"/>
      <c r="K717" s="319"/>
    </row>
    <row r="718" spans="4:11">
      <c r="D718"/>
      <c r="E718" s="317"/>
      <c r="F718" s="318"/>
      <c r="G718"/>
      <c r="H718"/>
      <c r="I718"/>
      <c r="J718"/>
      <c r="K718" s="319"/>
    </row>
    <row r="719" spans="4:11">
      <c r="D719"/>
      <c r="E719" s="317"/>
      <c r="F719" s="318"/>
      <c r="G719"/>
      <c r="H719"/>
      <c r="I719"/>
      <c r="J719"/>
      <c r="K719" s="319"/>
    </row>
    <row r="720" spans="4:11">
      <c r="D720"/>
      <c r="E720" s="317"/>
      <c r="F720" s="318"/>
      <c r="G720"/>
      <c r="H720"/>
      <c r="I720"/>
      <c r="J720"/>
      <c r="K720" s="319"/>
    </row>
    <row r="721" spans="4:11">
      <c r="D721"/>
      <c r="E721" s="317"/>
      <c r="F721" s="318"/>
      <c r="G721"/>
      <c r="H721"/>
      <c r="I721"/>
      <c r="J721"/>
      <c r="K721" s="319"/>
    </row>
    <row r="722" spans="4:11">
      <c r="D722"/>
      <c r="E722" s="317"/>
      <c r="F722" s="318"/>
      <c r="G722"/>
      <c r="H722"/>
      <c r="I722"/>
      <c r="J722"/>
      <c r="K722" s="319"/>
    </row>
    <row r="723" spans="4:11">
      <c r="D723"/>
      <c r="E723" s="317"/>
      <c r="F723" s="318"/>
      <c r="G723"/>
      <c r="H723"/>
      <c r="I723"/>
      <c r="J723"/>
      <c r="K723" s="319"/>
    </row>
    <row r="724" spans="4:11">
      <c r="D724"/>
      <c r="E724" s="317"/>
      <c r="F724" s="318"/>
      <c r="G724"/>
      <c r="H724"/>
      <c r="I724"/>
      <c r="J724"/>
      <c r="K724" s="319"/>
    </row>
    <row r="725" spans="4:11">
      <c r="D725"/>
      <c r="E725" s="317"/>
      <c r="F725" s="318"/>
      <c r="G725"/>
      <c r="H725"/>
      <c r="I725"/>
      <c r="J725"/>
      <c r="K725" s="319"/>
    </row>
    <row r="726" spans="4:11">
      <c r="D726"/>
      <c r="E726" s="317"/>
      <c r="F726" s="318"/>
      <c r="G726"/>
      <c r="H726"/>
      <c r="I726"/>
      <c r="J726"/>
      <c r="K726" s="319"/>
    </row>
    <row r="727" spans="4:11">
      <c r="D727"/>
      <c r="E727" s="317"/>
      <c r="F727" s="318"/>
      <c r="G727"/>
      <c r="H727"/>
      <c r="I727"/>
      <c r="J727"/>
      <c r="K727" s="319"/>
    </row>
    <row r="728" spans="4:11">
      <c r="D728"/>
      <c r="E728" s="317"/>
      <c r="F728" s="318"/>
      <c r="G728"/>
      <c r="H728"/>
      <c r="I728"/>
      <c r="J728"/>
      <c r="K728" s="319"/>
    </row>
    <row r="729" spans="4:11">
      <c r="D729"/>
      <c r="E729" s="317"/>
      <c r="F729" s="318"/>
      <c r="G729"/>
      <c r="H729"/>
      <c r="I729"/>
      <c r="J729"/>
      <c r="K729" s="319"/>
    </row>
    <row r="730" spans="4:11">
      <c r="D730"/>
      <c r="E730" s="317"/>
      <c r="F730" s="318"/>
      <c r="G730"/>
      <c r="H730"/>
      <c r="I730"/>
      <c r="J730"/>
      <c r="K730" s="319"/>
    </row>
    <row r="731" spans="4:11">
      <c r="D731"/>
      <c r="E731" s="317"/>
      <c r="F731" s="318"/>
      <c r="G731"/>
      <c r="H731"/>
      <c r="I731"/>
      <c r="J731"/>
      <c r="K731" s="319"/>
    </row>
    <row r="732" spans="4:11">
      <c r="D732"/>
      <c r="E732" s="317"/>
      <c r="F732" s="318"/>
      <c r="G732"/>
      <c r="H732"/>
      <c r="I732"/>
      <c r="J732"/>
      <c r="K732" s="319"/>
    </row>
    <row r="733" spans="4:11">
      <c r="D733"/>
      <c r="E733" s="317"/>
      <c r="F733" s="318"/>
      <c r="G733"/>
      <c r="H733"/>
      <c r="I733"/>
      <c r="J733"/>
      <c r="K733" s="319"/>
    </row>
    <row r="734" spans="4:11">
      <c r="D734"/>
      <c r="E734" s="317"/>
      <c r="F734" s="318"/>
      <c r="G734"/>
      <c r="H734"/>
      <c r="I734"/>
      <c r="J734"/>
      <c r="K734" s="319"/>
    </row>
    <row r="735" spans="4:11">
      <c r="D735"/>
      <c r="E735" s="317"/>
      <c r="F735" s="318"/>
      <c r="G735"/>
      <c r="H735"/>
      <c r="I735"/>
      <c r="J735"/>
      <c r="K735" s="319"/>
    </row>
    <row r="736" spans="4:11">
      <c r="D736"/>
      <c r="E736" s="317"/>
      <c r="F736" s="318"/>
      <c r="G736"/>
      <c r="H736"/>
      <c r="I736"/>
      <c r="J736"/>
      <c r="K736" s="319"/>
    </row>
    <row r="737" spans="4:11">
      <c r="D737"/>
      <c r="E737" s="317"/>
      <c r="F737" s="318"/>
      <c r="G737"/>
      <c r="H737"/>
      <c r="I737"/>
      <c r="J737"/>
      <c r="K737" s="319"/>
    </row>
    <row r="738" spans="4:11">
      <c r="D738"/>
      <c r="E738" s="317"/>
      <c r="F738" s="318"/>
      <c r="G738"/>
      <c r="H738"/>
      <c r="I738"/>
      <c r="J738"/>
      <c r="K738" s="319"/>
    </row>
    <row r="739" spans="4:11">
      <c r="D739"/>
      <c r="E739" s="317"/>
      <c r="F739" s="318"/>
      <c r="G739"/>
      <c r="H739"/>
      <c r="I739"/>
      <c r="J739"/>
      <c r="K739" s="319"/>
    </row>
    <row r="740" spans="4:11">
      <c r="D740"/>
      <c r="E740" s="317"/>
      <c r="F740" s="318"/>
      <c r="G740"/>
      <c r="H740"/>
      <c r="I740"/>
      <c r="J740"/>
      <c r="K740" s="319"/>
    </row>
    <row r="741" spans="4:11">
      <c r="D741"/>
      <c r="E741" s="317"/>
      <c r="F741" s="318"/>
      <c r="G741"/>
      <c r="H741"/>
      <c r="I741"/>
      <c r="J741"/>
      <c r="K741" s="319"/>
    </row>
    <row r="742" spans="4:11">
      <c r="D742"/>
      <c r="E742" s="317"/>
      <c r="F742" s="318"/>
      <c r="G742"/>
      <c r="H742"/>
      <c r="I742"/>
      <c r="J742"/>
      <c r="K742" s="319"/>
    </row>
    <row r="743" spans="4:11">
      <c r="D743"/>
      <c r="E743" s="317"/>
      <c r="F743" s="318"/>
      <c r="G743"/>
      <c r="H743"/>
      <c r="I743"/>
      <c r="J743"/>
      <c r="K743" s="319"/>
    </row>
    <row r="744" spans="4:11">
      <c r="D744"/>
      <c r="E744" s="317"/>
      <c r="F744" s="318"/>
      <c r="G744"/>
      <c r="H744"/>
      <c r="I744"/>
      <c r="J744"/>
      <c r="K744" s="319"/>
    </row>
    <row r="745" spans="4:11">
      <c r="D745"/>
      <c r="E745" s="317"/>
      <c r="F745" s="318"/>
      <c r="G745"/>
      <c r="H745"/>
      <c r="I745"/>
      <c r="J745"/>
      <c r="K745" s="319"/>
    </row>
    <row r="746" spans="4:11">
      <c r="D746"/>
      <c r="E746" s="317"/>
      <c r="F746" s="318"/>
      <c r="G746"/>
      <c r="H746"/>
      <c r="I746"/>
      <c r="J746"/>
      <c r="K746" s="319"/>
    </row>
    <row r="747" spans="4:11">
      <c r="D747"/>
      <c r="E747" s="317"/>
      <c r="F747" s="318"/>
      <c r="G747"/>
      <c r="H747"/>
      <c r="I747"/>
      <c r="J747"/>
      <c r="K747" s="319"/>
    </row>
    <row r="748" spans="4:11">
      <c r="D748"/>
      <c r="E748" s="317"/>
      <c r="F748" s="318"/>
      <c r="G748"/>
      <c r="H748"/>
      <c r="I748"/>
      <c r="J748"/>
      <c r="K748" s="319"/>
    </row>
    <row r="749" spans="4:11">
      <c r="D749"/>
      <c r="E749" s="317"/>
      <c r="F749" s="318"/>
      <c r="G749"/>
      <c r="H749"/>
      <c r="I749"/>
      <c r="J749"/>
      <c r="K749" s="319"/>
    </row>
    <row r="750" spans="4:11">
      <c r="D750"/>
      <c r="E750" s="317"/>
      <c r="F750" s="318"/>
      <c r="G750"/>
      <c r="H750"/>
      <c r="I750"/>
      <c r="J750"/>
      <c r="K750" s="319"/>
    </row>
    <row r="751" spans="4:11">
      <c r="D751"/>
      <c r="E751" s="317"/>
      <c r="F751" s="318"/>
      <c r="G751"/>
      <c r="H751"/>
      <c r="I751"/>
      <c r="J751"/>
      <c r="K751" s="319"/>
    </row>
    <row r="752" spans="4:11">
      <c r="D752"/>
      <c r="E752" s="317"/>
      <c r="F752" s="318"/>
      <c r="G752"/>
      <c r="H752"/>
      <c r="I752"/>
      <c r="J752"/>
      <c r="K752" s="319"/>
    </row>
    <row r="753" spans="4:11">
      <c r="D753"/>
      <c r="E753" s="317"/>
      <c r="F753" s="318"/>
      <c r="G753"/>
      <c r="H753"/>
      <c r="I753"/>
      <c r="J753"/>
      <c r="K753" s="319"/>
    </row>
    <row r="754" spans="4:11">
      <c r="D754"/>
      <c r="E754" s="317"/>
      <c r="F754" s="318"/>
      <c r="G754"/>
      <c r="H754"/>
      <c r="I754"/>
      <c r="J754"/>
      <c r="K754" s="319"/>
    </row>
    <row r="755" spans="4:11">
      <c r="D755"/>
      <c r="E755" s="317"/>
      <c r="F755" s="318"/>
      <c r="G755"/>
      <c r="H755"/>
      <c r="I755"/>
      <c r="J755"/>
      <c r="K755" s="319"/>
    </row>
    <row r="756" spans="4:11">
      <c r="D756"/>
      <c r="E756" s="317"/>
      <c r="F756" s="318"/>
      <c r="G756"/>
      <c r="H756"/>
      <c r="I756"/>
      <c r="J756"/>
      <c r="K756" s="319"/>
    </row>
    <row r="757" spans="4:11">
      <c r="D757"/>
      <c r="E757" s="317"/>
      <c r="F757" s="318"/>
      <c r="G757"/>
      <c r="H757"/>
      <c r="I757"/>
      <c r="J757"/>
      <c r="K757" s="319"/>
    </row>
    <row r="758" spans="4:11">
      <c r="D758"/>
      <c r="E758" s="317"/>
      <c r="F758" s="318"/>
      <c r="G758"/>
      <c r="H758"/>
      <c r="I758"/>
      <c r="J758"/>
      <c r="K758" s="319"/>
    </row>
    <row r="759" spans="4:11">
      <c r="D759"/>
      <c r="E759" s="317"/>
      <c r="F759" s="318"/>
      <c r="G759"/>
      <c r="H759"/>
      <c r="I759"/>
      <c r="J759"/>
      <c r="K759" s="319"/>
    </row>
    <row r="760" spans="4:11">
      <c r="D760"/>
      <c r="E760" s="317"/>
      <c r="F760" s="318"/>
      <c r="G760"/>
      <c r="H760"/>
      <c r="I760"/>
      <c r="J760"/>
      <c r="K760" s="319"/>
    </row>
    <row r="761" spans="4:11">
      <c r="D761"/>
      <c r="E761" s="317"/>
      <c r="F761" s="318"/>
      <c r="G761"/>
      <c r="H761"/>
      <c r="I761"/>
      <c r="J761"/>
      <c r="K761" s="319"/>
    </row>
    <row r="762" spans="4:11">
      <c r="D762"/>
      <c r="E762" s="317"/>
      <c r="F762" s="318"/>
      <c r="G762"/>
      <c r="H762"/>
      <c r="I762"/>
      <c r="J762"/>
      <c r="K762" s="319"/>
    </row>
    <row r="763" spans="4:11">
      <c r="D763"/>
      <c r="E763" s="317"/>
      <c r="F763" s="318"/>
      <c r="G763"/>
      <c r="H763"/>
      <c r="I763"/>
      <c r="J763"/>
      <c r="K763" s="319"/>
    </row>
    <row r="764" spans="4:11">
      <c r="D764"/>
      <c r="E764" s="317"/>
      <c r="F764" s="318"/>
      <c r="G764"/>
      <c r="H764"/>
      <c r="I764"/>
      <c r="J764"/>
      <c r="K764" s="319"/>
    </row>
    <row r="765" spans="4:11">
      <c r="D765"/>
      <c r="E765" s="317"/>
      <c r="F765" s="318"/>
      <c r="G765"/>
      <c r="H765"/>
      <c r="I765"/>
      <c r="J765"/>
      <c r="K765" s="319"/>
    </row>
    <row r="766" spans="4:11">
      <c r="D766"/>
      <c r="E766" s="317"/>
      <c r="F766" s="318"/>
      <c r="G766"/>
      <c r="H766"/>
      <c r="I766"/>
      <c r="J766"/>
      <c r="K766" s="319"/>
    </row>
    <row r="767" spans="4:11">
      <c r="D767"/>
      <c r="E767" s="317"/>
      <c r="F767" s="318"/>
      <c r="G767"/>
      <c r="H767"/>
      <c r="I767"/>
      <c r="J767"/>
      <c r="K767" s="319"/>
    </row>
    <row r="768" spans="4:11">
      <c r="D768"/>
      <c r="E768" s="317"/>
      <c r="F768" s="318"/>
      <c r="G768"/>
      <c r="H768"/>
      <c r="I768"/>
      <c r="J768"/>
      <c r="K768" s="319"/>
    </row>
    <row r="769" spans="4:11">
      <c r="D769"/>
      <c r="E769" s="317"/>
      <c r="F769" s="318"/>
      <c r="G769"/>
      <c r="H769"/>
      <c r="I769"/>
      <c r="J769"/>
      <c r="K769" s="319"/>
    </row>
    <row r="770" spans="4:11">
      <c r="D770"/>
      <c r="E770" s="317"/>
      <c r="F770" s="318"/>
      <c r="G770"/>
      <c r="H770"/>
      <c r="I770"/>
      <c r="J770"/>
      <c r="K770" s="319"/>
    </row>
    <row r="771" spans="4:11">
      <c r="D771"/>
      <c r="E771" s="317"/>
      <c r="F771" s="318"/>
      <c r="G771"/>
      <c r="H771"/>
      <c r="I771"/>
      <c r="J771"/>
      <c r="K771" s="319"/>
    </row>
    <row r="772" spans="4:11">
      <c r="D772"/>
      <c r="E772" s="317"/>
      <c r="F772" s="318"/>
      <c r="G772"/>
      <c r="H772"/>
      <c r="I772"/>
      <c r="J772"/>
      <c r="K772" s="319"/>
    </row>
    <row r="773" spans="4:11">
      <c r="D773"/>
      <c r="E773" s="317"/>
      <c r="F773" s="318"/>
      <c r="G773"/>
      <c r="H773"/>
      <c r="I773"/>
      <c r="J773"/>
      <c r="K773" s="319"/>
    </row>
    <row r="774" spans="4:11">
      <c r="D774"/>
      <c r="E774" s="317"/>
      <c r="F774" s="318"/>
      <c r="G774"/>
      <c r="H774"/>
      <c r="I774"/>
      <c r="J774"/>
      <c r="K774" s="319"/>
    </row>
    <row r="775" spans="4:11">
      <c r="D775"/>
      <c r="E775" s="317"/>
      <c r="F775" s="318"/>
      <c r="G775"/>
      <c r="H775"/>
      <c r="I775"/>
      <c r="J775"/>
      <c r="K775" s="319"/>
    </row>
    <row r="776" spans="4:11">
      <c r="D776"/>
      <c r="E776" s="317"/>
      <c r="F776" s="318"/>
      <c r="G776"/>
      <c r="H776"/>
      <c r="I776"/>
      <c r="J776"/>
      <c r="K776" s="319"/>
    </row>
    <row r="777" spans="4:11">
      <c r="D777"/>
      <c r="E777" s="317"/>
      <c r="F777" s="318"/>
      <c r="G777"/>
      <c r="H777"/>
      <c r="I777"/>
      <c r="J777"/>
      <c r="K777" s="319"/>
    </row>
    <row r="778" spans="4:11">
      <c r="D778"/>
      <c r="E778" s="317"/>
      <c r="F778" s="318"/>
      <c r="G778"/>
      <c r="H778"/>
      <c r="I778"/>
      <c r="J778"/>
      <c r="K778" s="319"/>
    </row>
    <row r="779" spans="4:11">
      <c r="D779"/>
      <c r="E779" s="317"/>
      <c r="F779" s="318"/>
      <c r="G779"/>
      <c r="H779"/>
      <c r="I779"/>
      <c r="J779"/>
      <c r="K779" s="319"/>
    </row>
    <row r="780" spans="4:11">
      <c r="D780"/>
      <c r="E780" s="317"/>
      <c r="F780" s="318"/>
      <c r="G780"/>
      <c r="H780"/>
      <c r="I780"/>
      <c r="J780"/>
      <c r="K780" s="319"/>
    </row>
    <row r="781" spans="4:11">
      <c r="D781"/>
      <c r="E781" s="317"/>
      <c r="F781" s="318"/>
      <c r="G781"/>
      <c r="H781"/>
      <c r="I781"/>
      <c r="J781"/>
      <c r="K781" s="319"/>
    </row>
    <row r="782" spans="4:11">
      <c r="D782"/>
      <c r="E782" s="317"/>
      <c r="F782" s="318"/>
      <c r="G782"/>
      <c r="H782"/>
      <c r="I782"/>
      <c r="J782"/>
      <c r="K782" s="319"/>
    </row>
    <row r="783" spans="4:11">
      <c r="D783"/>
      <c r="E783" s="317"/>
      <c r="F783" s="318"/>
      <c r="G783"/>
      <c r="H783"/>
      <c r="I783"/>
      <c r="J783"/>
      <c r="K783" s="319"/>
    </row>
    <row r="784" spans="4:11">
      <c r="D784"/>
      <c r="E784" s="317"/>
      <c r="F784" s="318"/>
      <c r="G784"/>
      <c r="H784"/>
      <c r="I784"/>
      <c r="J784"/>
      <c r="K784" s="319"/>
    </row>
    <row r="785" spans="4:11">
      <c r="D785"/>
      <c r="E785" s="317"/>
      <c r="F785" s="318"/>
      <c r="G785"/>
      <c r="H785"/>
      <c r="I785"/>
      <c r="J785"/>
      <c r="K785" s="319"/>
    </row>
    <row r="786" spans="4:11">
      <c r="D786"/>
      <c r="E786" s="317"/>
      <c r="F786" s="318"/>
      <c r="G786"/>
      <c r="H786"/>
      <c r="I786"/>
      <c r="J786"/>
      <c r="K786" s="319"/>
    </row>
    <row r="787" spans="4:11">
      <c r="D787"/>
      <c r="E787" s="317"/>
      <c r="F787" s="318"/>
      <c r="G787"/>
      <c r="H787"/>
      <c r="I787"/>
      <c r="J787"/>
      <c r="K787" s="319"/>
    </row>
    <row r="788" spans="4:11">
      <c r="D788"/>
      <c r="E788" s="317"/>
      <c r="F788" s="318"/>
      <c r="G788"/>
      <c r="H788"/>
      <c r="I788"/>
      <c r="J788"/>
      <c r="K788" s="319"/>
    </row>
    <row r="789" spans="4:11">
      <c r="D789"/>
      <c r="E789" s="317"/>
      <c r="F789" s="318"/>
      <c r="G789"/>
      <c r="H789"/>
      <c r="I789"/>
      <c r="J789"/>
      <c r="K789" s="319"/>
    </row>
    <row r="790" spans="4:11">
      <c r="D790"/>
      <c r="E790" s="317"/>
      <c r="F790" s="318"/>
      <c r="G790"/>
      <c r="H790"/>
      <c r="I790"/>
      <c r="J790"/>
      <c r="K790" s="319"/>
    </row>
    <row r="791" spans="4:11">
      <c r="D791"/>
      <c r="E791" s="317"/>
      <c r="F791" s="318"/>
      <c r="G791"/>
      <c r="H791"/>
      <c r="I791"/>
      <c r="J791"/>
      <c r="K791" s="319"/>
    </row>
    <row r="792" spans="4:11">
      <c r="D792"/>
      <c r="E792" s="317"/>
      <c r="F792" s="318"/>
      <c r="G792"/>
      <c r="H792"/>
      <c r="I792"/>
      <c r="J792"/>
      <c r="K792" s="319"/>
    </row>
    <row r="793" spans="4:11">
      <c r="D793"/>
      <c r="E793" s="317"/>
      <c r="F793" s="318"/>
      <c r="G793"/>
      <c r="H793"/>
      <c r="I793"/>
      <c r="J793"/>
      <c r="K793" s="319"/>
    </row>
    <row r="794" spans="4:11">
      <c r="D794"/>
      <c r="E794" s="317"/>
      <c r="F794" s="318"/>
      <c r="G794"/>
      <c r="H794"/>
      <c r="I794"/>
      <c r="J794"/>
      <c r="K794" s="319"/>
    </row>
    <row r="795" spans="4:11">
      <c r="D795"/>
      <c r="E795" s="317"/>
      <c r="F795" s="318"/>
      <c r="G795"/>
      <c r="H795"/>
      <c r="I795"/>
      <c r="J795"/>
      <c r="K795" s="319"/>
    </row>
    <row r="796" spans="4:11">
      <c r="D796"/>
      <c r="E796" s="317"/>
      <c r="F796" s="318"/>
      <c r="G796"/>
      <c r="H796"/>
      <c r="I796"/>
      <c r="J796"/>
      <c r="K796" s="319"/>
    </row>
    <row r="797" spans="4:11">
      <c r="D797"/>
      <c r="E797" s="317"/>
      <c r="F797" s="318"/>
      <c r="G797"/>
      <c r="H797"/>
      <c r="I797"/>
      <c r="J797"/>
      <c r="K797" s="319"/>
    </row>
    <row r="798" spans="4:11">
      <c r="D798"/>
      <c r="E798" s="317"/>
      <c r="F798" s="318"/>
      <c r="G798"/>
      <c r="H798"/>
      <c r="I798"/>
      <c r="J798"/>
      <c r="K798" s="319"/>
    </row>
    <row r="799" spans="4:11">
      <c r="D799"/>
      <c r="E799" s="317"/>
      <c r="F799" s="318"/>
      <c r="G799"/>
      <c r="H799"/>
      <c r="I799"/>
      <c r="J799"/>
      <c r="K799" s="319"/>
    </row>
    <row r="800" spans="4:11">
      <c r="D800"/>
      <c r="E800" s="317"/>
      <c r="F800" s="318"/>
      <c r="G800"/>
      <c r="H800"/>
      <c r="I800"/>
      <c r="J800"/>
      <c r="K800" s="319"/>
    </row>
    <row r="801" spans="4:11">
      <c r="D801"/>
      <c r="E801" s="317"/>
      <c r="F801" s="318"/>
      <c r="G801"/>
      <c r="H801"/>
      <c r="I801"/>
      <c r="J801"/>
      <c r="K801" s="319"/>
    </row>
    <row r="802" spans="4:11">
      <c r="D802"/>
      <c r="E802" s="317"/>
      <c r="F802" s="318"/>
      <c r="G802"/>
      <c r="H802"/>
      <c r="I802"/>
      <c r="J802"/>
      <c r="K802" s="319"/>
    </row>
    <row r="803" spans="4:11">
      <c r="D803"/>
      <c r="E803" s="317"/>
      <c r="F803" s="318"/>
      <c r="G803"/>
      <c r="H803"/>
      <c r="I803"/>
      <c r="J803"/>
      <c r="K803" s="319"/>
    </row>
    <row r="804" spans="4:11">
      <c r="D804"/>
      <c r="E804" s="317"/>
      <c r="F804" s="318"/>
      <c r="G804"/>
      <c r="H804"/>
      <c r="I804"/>
      <c r="J804"/>
      <c r="K804" s="319"/>
    </row>
    <row r="805" spans="4:11">
      <c r="D805"/>
      <c r="E805" s="317"/>
      <c r="F805" s="318"/>
      <c r="G805"/>
      <c r="H805"/>
      <c r="I805"/>
      <c r="J805"/>
      <c r="K805" s="319"/>
    </row>
    <row r="806" spans="4:11">
      <c r="D806"/>
      <c r="E806" s="317"/>
      <c r="F806" s="318"/>
      <c r="G806"/>
      <c r="H806"/>
      <c r="I806"/>
      <c r="J806"/>
      <c r="K806" s="319"/>
    </row>
    <row r="807" spans="4:11">
      <c r="D807"/>
      <c r="E807" s="317"/>
      <c r="F807" s="318"/>
      <c r="G807"/>
      <c r="H807"/>
      <c r="I807"/>
      <c r="J807"/>
      <c r="K807" s="319"/>
    </row>
    <row r="808" spans="4:11">
      <c r="D808"/>
      <c r="E808" s="317"/>
      <c r="F808" s="318"/>
      <c r="G808"/>
      <c r="H808"/>
      <c r="I808"/>
      <c r="J808"/>
      <c r="K808" s="319"/>
    </row>
    <row r="809" spans="4:11">
      <c r="D809"/>
      <c r="E809" s="317"/>
      <c r="F809" s="318"/>
      <c r="G809"/>
      <c r="H809"/>
      <c r="I809"/>
      <c r="J809"/>
      <c r="K809" s="319"/>
    </row>
    <row r="810" spans="4:11">
      <c r="D810"/>
      <c r="E810" s="317"/>
      <c r="F810" s="318"/>
      <c r="G810"/>
      <c r="H810"/>
      <c r="I810"/>
      <c r="J810"/>
      <c r="K810" s="319"/>
    </row>
    <row r="811" spans="4:11">
      <c r="D811"/>
      <c r="E811" s="317"/>
      <c r="F811" s="318"/>
      <c r="G811"/>
      <c r="H811"/>
      <c r="I811"/>
      <c r="J811"/>
      <c r="K811" s="319"/>
    </row>
    <row r="812" spans="4:11">
      <c r="D812"/>
      <c r="E812" s="317"/>
      <c r="F812" s="318"/>
      <c r="G812"/>
      <c r="H812"/>
      <c r="I812"/>
      <c r="J812"/>
      <c r="K812" s="319"/>
    </row>
    <row r="813" spans="4:11">
      <c r="D813"/>
      <c r="E813" s="317"/>
      <c r="F813" s="318"/>
      <c r="G813"/>
      <c r="H813"/>
      <c r="I813"/>
      <c r="J813"/>
      <c r="K813" s="319"/>
    </row>
    <row r="814" spans="4:11">
      <c r="D814"/>
      <c r="E814" s="317"/>
      <c r="F814" s="318"/>
      <c r="G814"/>
      <c r="H814"/>
      <c r="I814"/>
      <c r="J814"/>
      <c r="K814" s="319"/>
    </row>
    <row r="815" spans="4:11">
      <c r="D815"/>
      <c r="E815" s="317"/>
      <c r="F815" s="318"/>
      <c r="G815"/>
      <c r="H815"/>
      <c r="I815"/>
      <c r="J815"/>
      <c r="K815" s="319"/>
    </row>
    <row r="816" spans="4:11">
      <c r="D816"/>
      <c r="E816" s="317"/>
      <c r="F816" s="318"/>
      <c r="G816"/>
      <c r="H816"/>
      <c r="I816"/>
      <c r="J816"/>
      <c r="K816" s="319"/>
    </row>
    <row r="817" spans="4:11">
      <c r="D817"/>
      <c r="E817" s="317"/>
      <c r="F817" s="318"/>
      <c r="G817"/>
      <c r="H817"/>
      <c r="I817"/>
      <c r="J817"/>
      <c r="K817" s="319"/>
    </row>
    <row r="818" spans="4:11">
      <c r="D818"/>
      <c r="E818" s="317"/>
      <c r="F818" s="318"/>
      <c r="G818"/>
      <c r="H818"/>
      <c r="I818"/>
      <c r="J818"/>
      <c r="K818" s="319"/>
    </row>
    <row r="819" spans="4:11">
      <c r="D819"/>
      <c r="E819" s="317"/>
      <c r="F819" s="318"/>
      <c r="G819"/>
      <c r="H819"/>
      <c r="I819"/>
      <c r="J819"/>
      <c r="K819" s="319"/>
    </row>
    <row r="820" spans="4:11">
      <c r="D820"/>
      <c r="E820" s="317"/>
      <c r="F820" s="318"/>
      <c r="G820"/>
      <c r="H820"/>
      <c r="I820"/>
      <c r="J820"/>
      <c r="K820" s="319"/>
    </row>
    <row r="821" spans="4:11">
      <c r="D821"/>
      <c r="E821" s="317"/>
      <c r="F821" s="318"/>
      <c r="G821"/>
      <c r="H821"/>
      <c r="I821"/>
      <c r="J821"/>
      <c r="K821" s="319"/>
    </row>
    <row r="822" spans="4:11">
      <c r="D822"/>
      <c r="E822" s="317"/>
      <c r="F822" s="318"/>
      <c r="G822"/>
      <c r="H822"/>
      <c r="I822"/>
      <c r="J822"/>
      <c r="K822" s="319"/>
    </row>
    <row r="823" spans="4:11">
      <c r="D823"/>
      <c r="E823" s="317"/>
      <c r="F823" s="318"/>
      <c r="G823"/>
      <c r="H823"/>
      <c r="I823"/>
      <c r="J823"/>
      <c r="K823" s="319"/>
    </row>
    <row r="824" spans="4:11">
      <c r="D824"/>
      <c r="E824" s="317"/>
      <c r="F824" s="318"/>
      <c r="G824"/>
      <c r="H824"/>
      <c r="I824"/>
      <c r="J824"/>
      <c r="K824" s="319"/>
    </row>
    <row r="825" spans="4:11">
      <c r="D825"/>
      <c r="E825" s="317"/>
      <c r="F825" s="318"/>
      <c r="G825"/>
      <c r="H825"/>
      <c r="I825"/>
      <c r="J825"/>
      <c r="K825" s="319"/>
    </row>
    <row r="826" spans="4:11">
      <c r="D826"/>
      <c r="E826" s="317"/>
      <c r="F826" s="318"/>
      <c r="G826"/>
      <c r="H826"/>
      <c r="I826"/>
      <c r="J826"/>
      <c r="K826" s="319"/>
    </row>
    <row r="827" spans="4:11">
      <c r="D827"/>
      <c r="E827" s="317"/>
      <c r="F827" s="318"/>
      <c r="G827"/>
      <c r="H827"/>
      <c r="I827"/>
      <c r="J827"/>
      <c r="K827" s="319"/>
    </row>
    <row r="828" spans="4:11">
      <c r="D828"/>
      <c r="E828" s="317"/>
      <c r="F828" s="318"/>
      <c r="G828"/>
      <c r="H828"/>
      <c r="I828"/>
      <c r="J828"/>
      <c r="K828" s="319"/>
    </row>
    <row r="829" spans="4:11">
      <c r="D829"/>
      <c r="E829" s="317"/>
      <c r="F829" s="318"/>
      <c r="G829"/>
      <c r="H829"/>
      <c r="I829"/>
      <c r="J829"/>
      <c r="K829" s="319"/>
    </row>
    <row r="830" spans="4:11">
      <c r="D830"/>
      <c r="E830" s="317"/>
      <c r="F830" s="318"/>
      <c r="G830"/>
      <c r="H830"/>
      <c r="I830"/>
      <c r="J830"/>
      <c r="K830" s="319"/>
    </row>
    <row r="831" spans="4:11">
      <c r="D831"/>
      <c r="E831" s="317"/>
      <c r="F831" s="318"/>
      <c r="G831"/>
      <c r="H831"/>
      <c r="I831"/>
      <c r="J831"/>
      <c r="K831" s="319"/>
    </row>
    <row r="832" spans="4:11">
      <c r="D832"/>
      <c r="E832" s="317"/>
      <c r="F832" s="318"/>
      <c r="G832"/>
      <c r="H832"/>
      <c r="I832"/>
      <c r="J832"/>
      <c r="K832" s="319"/>
    </row>
    <row r="833" spans="4:11">
      <c r="D833"/>
      <c r="E833" s="317"/>
      <c r="F833" s="318"/>
      <c r="G833"/>
      <c r="H833"/>
      <c r="I833"/>
      <c r="J833"/>
      <c r="K833" s="319"/>
    </row>
    <row r="834" spans="4:11">
      <c r="D834"/>
      <c r="E834" s="317"/>
      <c r="F834" s="318"/>
      <c r="G834"/>
      <c r="H834"/>
      <c r="I834"/>
      <c r="J834"/>
      <c r="K834" s="319"/>
    </row>
    <row r="835" spans="4:11">
      <c r="D835"/>
      <c r="E835" s="317"/>
      <c r="F835" s="318"/>
      <c r="G835"/>
      <c r="H835"/>
      <c r="I835"/>
      <c r="J835"/>
      <c r="K835" s="319"/>
    </row>
    <row r="836" spans="4:11">
      <c r="D836"/>
      <c r="E836" s="317"/>
      <c r="F836" s="318"/>
      <c r="G836"/>
      <c r="H836"/>
      <c r="I836"/>
      <c r="J836"/>
      <c r="K836" s="319"/>
    </row>
    <row r="837" spans="4:11">
      <c r="D837"/>
      <c r="E837" s="317"/>
      <c r="F837" s="318"/>
      <c r="G837"/>
      <c r="H837"/>
      <c r="I837"/>
      <c r="J837"/>
      <c r="K837" s="319"/>
    </row>
    <row r="838" spans="4:11">
      <c r="D838"/>
      <c r="E838" s="317"/>
      <c r="F838" s="318"/>
      <c r="G838"/>
      <c r="H838"/>
      <c r="I838"/>
      <c r="J838"/>
      <c r="K838" s="319"/>
    </row>
    <row r="839" spans="4:11">
      <c r="D839"/>
      <c r="E839" s="317"/>
      <c r="F839" s="318"/>
      <c r="G839"/>
      <c r="H839"/>
      <c r="I839"/>
      <c r="J839"/>
      <c r="K839" s="319"/>
    </row>
    <row r="840" spans="4:11">
      <c r="D840"/>
      <c r="E840" s="317"/>
      <c r="F840" s="318"/>
      <c r="G840"/>
      <c r="H840"/>
      <c r="I840"/>
      <c r="J840"/>
      <c r="K840" s="319"/>
    </row>
    <row r="841" spans="4:11">
      <c r="D841"/>
      <c r="E841" s="317"/>
      <c r="F841" s="318"/>
      <c r="G841"/>
      <c r="H841"/>
      <c r="I841"/>
      <c r="J841"/>
      <c r="K841" s="319"/>
    </row>
    <row r="842" spans="4:11">
      <c r="D842"/>
      <c r="E842" s="317"/>
      <c r="F842" s="318"/>
      <c r="G842"/>
      <c r="H842"/>
      <c r="I842"/>
      <c r="J842"/>
      <c r="K842" s="319"/>
    </row>
    <row r="843" spans="4:11">
      <c r="D843"/>
      <c r="E843" s="317"/>
      <c r="F843" s="318"/>
      <c r="G843"/>
      <c r="H843"/>
      <c r="I843"/>
      <c r="J843"/>
      <c r="K843" s="319"/>
    </row>
    <row r="844" spans="4:11">
      <c r="D844"/>
      <c r="E844" s="317"/>
      <c r="F844" s="318"/>
      <c r="G844"/>
      <c r="H844"/>
      <c r="I844"/>
      <c r="J844"/>
      <c r="K844" s="319"/>
    </row>
    <row r="845" spans="4:11">
      <c r="D845"/>
      <c r="E845" s="317"/>
      <c r="F845" s="318"/>
      <c r="G845"/>
      <c r="H845"/>
      <c r="I845"/>
      <c r="J845"/>
      <c r="K845" s="319"/>
    </row>
    <row r="846" spans="4:11">
      <c r="D846"/>
      <c r="E846" s="317"/>
      <c r="F846" s="318"/>
      <c r="G846"/>
      <c r="H846"/>
      <c r="I846"/>
      <c r="J846"/>
      <c r="K846" s="319"/>
    </row>
    <row r="847" spans="4:11">
      <c r="D847"/>
      <c r="E847" s="317"/>
      <c r="F847" s="318"/>
      <c r="G847"/>
      <c r="H847"/>
      <c r="I847"/>
      <c r="J847"/>
      <c r="K847" s="319"/>
    </row>
    <row r="848" spans="4:11">
      <c r="D848"/>
      <c r="E848" s="317"/>
      <c r="F848" s="318"/>
      <c r="G848"/>
      <c r="H848"/>
      <c r="I848"/>
      <c r="J848"/>
      <c r="K848" s="319"/>
    </row>
    <row r="849" spans="4:11">
      <c r="D849"/>
      <c r="E849" s="317"/>
      <c r="F849" s="318"/>
      <c r="G849"/>
      <c r="H849"/>
      <c r="I849"/>
      <c r="J849"/>
      <c r="K849" s="319"/>
    </row>
    <row r="850" spans="4:11">
      <c r="D850"/>
      <c r="E850" s="317"/>
      <c r="F850" s="318"/>
      <c r="G850"/>
      <c r="H850"/>
      <c r="I850"/>
      <c r="J850"/>
      <c r="K850" s="319"/>
    </row>
    <row r="851" spans="4:11">
      <c r="D851"/>
      <c r="E851" s="317"/>
      <c r="F851" s="318"/>
      <c r="G851"/>
      <c r="H851"/>
      <c r="I851"/>
      <c r="J851"/>
      <c r="K851" s="319"/>
    </row>
    <row r="852" spans="4:11">
      <c r="D852"/>
      <c r="E852" s="317"/>
      <c r="F852" s="318"/>
      <c r="G852"/>
      <c r="H852"/>
      <c r="I852"/>
      <c r="J852"/>
      <c r="K852" s="319"/>
    </row>
    <row r="853" spans="4:11">
      <c r="D853"/>
      <c r="E853" s="317"/>
      <c r="F853" s="318"/>
      <c r="G853"/>
      <c r="H853"/>
      <c r="I853"/>
      <c r="J853"/>
      <c r="K853" s="319"/>
    </row>
    <row r="854" spans="4:11">
      <c r="D854"/>
      <c r="E854" s="317"/>
      <c r="F854" s="318"/>
      <c r="G854"/>
      <c r="H854"/>
      <c r="I854"/>
      <c r="J854"/>
      <c r="K854" s="319"/>
    </row>
    <row r="855" spans="4:11">
      <c r="D855"/>
      <c r="E855" s="317"/>
      <c r="F855" s="318"/>
      <c r="G855"/>
      <c r="H855"/>
      <c r="I855"/>
      <c r="J855"/>
      <c r="K855" s="319"/>
    </row>
    <row r="856" spans="4:11">
      <c r="D856"/>
      <c r="E856" s="317"/>
      <c r="F856" s="318"/>
      <c r="G856"/>
      <c r="H856"/>
      <c r="I856"/>
      <c r="J856"/>
      <c r="K856" s="319"/>
    </row>
    <row r="857" spans="4:11">
      <c r="D857"/>
      <c r="E857" s="317"/>
      <c r="F857" s="318"/>
      <c r="G857"/>
      <c r="H857"/>
      <c r="I857"/>
      <c r="J857"/>
      <c r="K857" s="319"/>
    </row>
    <row r="858" spans="4:11">
      <c r="D858"/>
      <c r="E858" s="317"/>
      <c r="F858" s="318"/>
      <c r="G858"/>
      <c r="H858"/>
      <c r="I858"/>
      <c r="J858"/>
      <c r="K858" s="319"/>
    </row>
    <row r="859" spans="4:11">
      <c r="D859"/>
      <c r="E859" s="317"/>
      <c r="F859" s="318"/>
      <c r="G859"/>
      <c r="H859"/>
      <c r="I859"/>
      <c r="J859"/>
      <c r="K859" s="319"/>
    </row>
    <row r="860" spans="4:11">
      <c r="D860"/>
      <c r="E860" s="317"/>
      <c r="F860" s="318"/>
      <c r="G860"/>
      <c r="H860"/>
      <c r="I860"/>
      <c r="J860"/>
      <c r="K860" s="319"/>
    </row>
    <row r="861" spans="4:11">
      <c r="D861"/>
      <c r="E861" s="317"/>
      <c r="F861" s="318"/>
      <c r="G861"/>
      <c r="H861"/>
      <c r="I861"/>
      <c r="J861"/>
      <c r="K861" s="319"/>
    </row>
    <row r="862" spans="4:11">
      <c r="D862"/>
      <c r="E862" s="317"/>
      <c r="F862" s="318"/>
      <c r="G862"/>
      <c r="H862"/>
      <c r="I862"/>
      <c r="J862"/>
      <c r="K862" s="319"/>
    </row>
    <row r="863" spans="4:11">
      <c r="D863"/>
      <c r="E863" s="317"/>
      <c r="F863" s="318"/>
      <c r="G863"/>
      <c r="H863"/>
      <c r="I863"/>
      <c r="J863"/>
      <c r="K863" s="319"/>
    </row>
    <row r="864" spans="4:11">
      <c r="D864"/>
      <c r="E864" s="317"/>
      <c r="F864" s="318"/>
      <c r="G864"/>
      <c r="H864"/>
      <c r="I864"/>
      <c r="J864"/>
      <c r="K864" s="319"/>
    </row>
    <row r="865" spans="4:11">
      <c r="D865"/>
      <c r="E865" s="317"/>
      <c r="F865" s="318"/>
      <c r="G865"/>
      <c r="H865"/>
      <c r="I865"/>
      <c r="J865"/>
      <c r="K865" s="319"/>
    </row>
    <row r="866" spans="4:11">
      <c r="D866"/>
      <c r="E866" s="317"/>
      <c r="F866" s="318"/>
      <c r="G866"/>
      <c r="H866"/>
      <c r="I866"/>
      <c r="J866"/>
      <c r="K866" s="319"/>
    </row>
    <row r="867" spans="4:11">
      <c r="D867"/>
      <c r="E867" s="317"/>
      <c r="F867" s="318"/>
      <c r="G867"/>
      <c r="H867"/>
      <c r="I867"/>
      <c r="J867"/>
      <c r="K867" s="319"/>
    </row>
    <row r="868" spans="4:11">
      <c r="D868"/>
      <c r="E868" s="317"/>
      <c r="F868" s="318"/>
      <c r="G868"/>
      <c r="H868"/>
      <c r="I868"/>
      <c r="J868"/>
      <c r="K868" s="319"/>
    </row>
    <row r="869" spans="4:11">
      <c r="D869"/>
      <c r="E869" s="317"/>
      <c r="F869" s="318"/>
      <c r="G869"/>
      <c r="H869"/>
      <c r="I869"/>
      <c r="J869"/>
      <c r="K869" s="319"/>
    </row>
    <row r="870" spans="4:11">
      <c r="D870"/>
      <c r="E870" s="317"/>
      <c r="F870" s="318"/>
      <c r="G870"/>
      <c r="H870"/>
      <c r="I870"/>
      <c r="J870"/>
      <c r="K870" s="319"/>
    </row>
    <row r="871" spans="4:11">
      <c r="D871"/>
      <c r="E871" s="317"/>
      <c r="F871" s="318"/>
      <c r="G871"/>
      <c r="H871"/>
      <c r="I871"/>
      <c r="J871"/>
      <c r="K871" s="319"/>
    </row>
    <row r="872" spans="4:11">
      <c r="D872"/>
      <c r="E872" s="317"/>
      <c r="F872" s="318"/>
      <c r="G872"/>
      <c r="H872"/>
      <c r="I872"/>
      <c r="J872"/>
      <c r="K872" s="319"/>
    </row>
    <row r="873" spans="4:11">
      <c r="D873"/>
      <c r="E873" s="317"/>
      <c r="F873" s="318"/>
      <c r="G873"/>
      <c r="H873"/>
      <c r="I873"/>
      <c r="J873"/>
      <c r="K873" s="319"/>
    </row>
    <row r="874" spans="4:11">
      <c r="D874"/>
      <c r="E874" s="317"/>
      <c r="F874" s="318"/>
      <c r="G874"/>
      <c r="H874"/>
      <c r="I874"/>
      <c r="J874"/>
      <c r="K874" s="319"/>
    </row>
    <row r="875" spans="4:11">
      <c r="D875"/>
      <c r="E875" s="317"/>
      <c r="F875" s="318"/>
      <c r="G875"/>
      <c r="H875"/>
      <c r="I875"/>
      <c r="J875"/>
      <c r="K875" s="319"/>
    </row>
    <row r="876" spans="4:11">
      <c r="D876"/>
      <c r="E876" s="317"/>
      <c r="F876" s="318"/>
      <c r="G876"/>
      <c r="H876"/>
      <c r="I876"/>
      <c r="J876"/>
      <c r="K876" s="319"/>
    </row>
    <row r="877" spans="4:11">
      <c r="D877"/>
      <c r="E877" s="317"/>
      <c r="F877" s="318"/>
      <c r="G877"/>
      <c r="H877"/>
      <c r="I877"/>
      <c r="J877"/>
      <c r="K877" s="319"/>
    </row>
    <row r="878" spans="4:11">
      <c r="D878"/>
      <c r="E878" s="317"/>
      <c r="F878" s="318"/>
      <c r="G878"/>
      <c r="H878"/>
      <c r="I878"/>
      <c r="J878"/>
      <c r="K878" s="319"/>
    </row>
    <row r="879" spans="4:11">
      <c r="D879"/>
      <c r="E879" s="317"/>
      <c r="F879" s="318"/>
      <c r="G879"/>
      <c r="H879"/>
      <c r="I879"/>
      <c r="J879"/>
      <c r="K879" s="319"/>
    </row>
    <row r="880" spans="4:11">
      <c r="D880"/>
      <c r="E880" s="317"/>
      <c r="F880" s="318"/>
      <c r="G880"/>
      <c r="H880"/>
      <c r="I880"/>
      <c r="J880"/>
      <c r="K880" s="319"/>
    </row>
    <row r="881" spans="4:11">
      <c r="D881"/>
      <c r="E881" s="317"/>
      <c r="F881" s="318"/>
      <c r="G881"/>
      <c r="H881"/>
      <c r="I881"/>
      <c r="J881"/>
      <c r="K881" s="319"/>
    </row>
    <row r="882" spans="4:11">
      <c r="D882"/>
      <c r="E882" s="317"/>
      <c r="F882" s="318"/>
      <c r="G882"/>
      <c r="H882"/>
      <c r="I882"/>
      <c r="J882"/>
      <c r="K882" s="319"/>
    </row>
    <row r="883" spans="4:11">
      <c r="D883"/>
      <c r="E883" s="317"/>
      <c r="F883" s="318"/>
      <c r="G883"/>
      <c r="H883"/>
      <c r="I883"/>
      <c r="J883"/>
      <c r="K883" s="319"/>
    </row>
    <row r="884" spans="4:11">
      <c r="D884"/>
      <c r="E884" s="317"/>
      <c r="F884" s="318"/>
      <c r="G884"/>
      <c r="H884"/>
      <c r="I884"/>
      <c r="J884"/>
      <c r="K884" s="319"/>
    </row>
    <row r="885" spans="4:11">
      <c r="D885"/>
      <c r="E885" s="317"/>
      <c r="F885" s="318"/>
      <c r="G885"/>
      <c r="H885"/>
      <c r="I885"/>
      <c r="J885"/>
      <c r="K885" s="319"/>
    </row>
    <row r="886" spans="4:11">
      <c r="D886"/>
      <c r="E886" s="317"/>
      <c r="F886" s="318"/>
      <c r="G886"/>
      <c r="H886"/>
      <c r="I886"/>
      <c r="J886"/>
      <c r="K886" s="319"/>
    </row>
    <row r="887" spans="4:11">
      <c r="D887"/>
      <c r="E887" s="317"/>
      <c r="F887" s="318"/>
      <c r="G887"/>
      <c r="H887"/>
      <c r="I887"/>
      <c r="J887"/>
      <c r="K887" s="319"/>
    </row>
    <row r="888" spans="4:11">
      <c r="D888"/>
      <c r="E888" s="317"/>
      <c r="F888" s="318"/>
      <c r="G888"/>
      <c r="H888"/>
      <c r="I888"/>
      <c r="J888"/>
      <c r="K888" s="319"/>
    </row>
    <row r="889" spans="4:11">
      <c r="D889"/>
      <c r="E889" s="317"/>
      <c r="F889" s="318"/>
      <c r="G889"/>
      <c r="H889"/>
      <c r="I889"/>
      <c r="J889"/>
      <c r="K889" s="319"/>
    </row>
    <row r="890" spans="4:11">
      <c r="D890"/>
      <c r="E890" s="317"/>
      <c r="F890" s="318"/>
      <c r="G890"/>
      <c r="H890"/>
      <c r="I890"/>
      <c r="J890"/>
      <c r="K890" s="319"/>
    </row>
    <row r="891" spans="4:11">
      <c r="D891"/>
      <c r="E891" s="317"/>
      <c r="F891" s="318"/>
      <c r="G891"/>
      <c r="H891"/>
      <c r="I891"/>
      <c r="J891"/>
      <c r="K891" s="319"/>
    </row>
    <row r="892" spans="4:11">
      <c r="D892"/>
      <c r="E892" s="317"/>
      <c r="F892" s="318"/>
      <c r="G892"/>
      <c r="H892"/>
      <c r="I892"/>
      <c r="J892"/>
      <c r="K892" s="319"/>
    </row>
    <row r="893" spans="4:11">
      <c r="D893"/>
      <c r="E893" s="317"/>
      <c r="F893" s="318"/>
      <c r="G893"/>
      <c r="H893"/>
      <c r="I893"/>
      <c r="J893"/>
      <c r="K893" s="319"/>
    </row>
    <row r="894" spans="4:11">
      <c r="D894"/>
      <c r="E894" s="317"/>
      <c r="F894" s="318"/>
      <c r="G894"/>
      <c r="H894"/>
      <c r="I894"/>
      <c r="J894"/>
      <c r="K894" s="319"/>
    </row>
    <row r="895" spans="4:11">
      <c r="D895"/>
      <c r="E895" s="317"/>
      <c r="F895" s="318"/>
      <c r="G895"/>
      <c r="H895"/>
      <c r="I895"/>
      <c r="J895"/>
      <c r="K895" s="319"/>
    </row>
    <row r="896" spans="4:11">
      <c r="D896"/>
      <c r="E896" s="317"/>
      <c r="F896" s="318"/>
      <c r="G896"/>
      <c r="H896"/>
      <c r="I896"/>
      <c r="J896"/>
      <c r="K896" s="319"/>
    </row>
    <row r="897" spans="4:11">
      <c r="D897"/>
      <c r="E897" s="317"/>
      <c r="F897" s="318"/>
      <c r="G897"/>
      <c r="H897"/>
      <c r="I897"/>
      <c r="J897"/>
      <c r="K897" s="319"/>
    </row>
    <row r="898" spans="4:11">
      <c r="D898"/>
      <c r="E898" s="317"/>
      <c r="F898" s="318"/>
      <c r="G898"/>
      <c r="H898"/>
      <c r="I898"/>
      <c r="J898"/>
      <c r="K898" s="319"/>
    </row>
    <row r="899" spans="4:11">
      <c r="D899"/>
      <c r="E899" s="317"/>
      <c r="F899" s="318"/>
      <c r="G899"/>
      <c r="H899"/>
      <c r="I899"/>
      <c r="J899"/>
      <c r="K899" s="319"/>
    </row>
    <row r="900" spans="4:11">
      <c r="D900"/>
      <c r="E900" s="317"/>
      <c r="F900" s="318"/>
      <c r="G900"/>
      <c r="H900"/>
      <c r="I900"/>
      <c r="J900"/>
      <c r="K900" s="319"/>
    </row>
    <row r="901" spans="4:11">
      <c r="D901"/>
      <c r="E901" s="317"/>
      <c r="F901" s="318"/>
      <c r="G901"/>
      <c r="H901"/>
      <c r="I901"/>
      <c r="J901"/>
      <c r="K901" s="319"/>
    </row>
    <row r="902" spans="4:11">
      <c r="D902"/>
      <c r="E902" s="317"/>
      <c r="F902" s="318"/>
      <c r="G902"/>
      <c r="H902"/>
      <c r="I902"/>
      <c r="J902"/>
      <c r="K902" s="319"/>
    </row>
    <row r="903" spans="4:11">
      <c r="D903"/>
      <c r="E903" s="317"/>
      <c r="F903" s="318"/>
      <c r="G903"/>
      <c r="H903"/>
      <c r="I903"/>
      <c r="J903"/>
      <c r="K903" s="319"/>
    </row>
    <row r="904" spans="4:11">
      <c r="D904"/>
      <c r="E904" s="317"/>
      <c r="F904" s="318"/>
      <c r="G904"/>
      <c r="H904"/>
      <c r="I904"/>
      <c r="J904"/>
      <c r="K904" s="319"/>
    </row>
    <row r="905" spans="4:11">
      <c r="D905"/>
      <c r="E905" s="317"/>
      <c r="F905" s="318"/>
      <c r="G905"/>
      <c r="H905"/>
      <c r="I905"/>
      <c r="J905"/>
      <c r="K905" s="319"/>
    </row>
    <row r="906" spans="4:11">
      <c r="D906"/>
      <c r="E906" s="317"/>
      <c r="F906" s="318"/>
      <c r="G906"/>
      <c r="H906"/>
      <c r="I906"/>
      <c r="J906"/>
      <c r="K906" s="319"/>
    </row>
    <row r="907" spans="4:11">
      <c r="D907"/>
      <c r="E907" s="317"/>
      <c r="F907" s="318"/>
      <c r="G907"/>
      <c r="H907"/>
      <c r="I907"/>
      <c r="J907"/>
      <c r="K907" s="319"/>
    </row>
    <row r="908" spans="4:11">
      <c r="D908"/>
      <c r="E908" s="317"/>
      <c r="F908" s="318"/>
      <c r="G908"/>
      <c r="H908"/>
      <c r="I908"/>
      <c r="J908"/>
      <c r="K908" s="319"/>
    </row>
    <row r="909" spans="4:11">
      <c r="D909"/>
      <c r="E909" s="317"/>
      <c r="F909" s="318"/>
      <c r="G909"/>
      <c r="H909"/>
      <c r="I909"/>
      <c r="J909"/>
      <c r="K909" s="319"/>
    </row>
    <row r="910" spans="4:11">
      <c r="D910"/>
      <c r="E910" s="317"/>
      <c r="F910" s="318"/>
      <c r="G910"/>
      <c r="H910"/>
      <c r="I910"/>
      <c r="J910"/>
      <c r="K910" s="319"/>
    </row>
    <row r="911" spans="4:11">
      <c r="D911"/>
      <c r="E911" s="317"/>
      <c r="F911" s="318"/>
      <c r="G911"/>
      <c r="H911"/>
      <c r="I911"/>
      <c r="J911"/>
      <c r="K911" s="319"/>
    </row>
    <row r="912" spans="4:11">
      <c r="D912"/>
      <c r="E912" s="317"/>
      <c r="F912" s="318"/>
      <c r="G912"/>
      <c r="H912"/>
      <c r="I912"/>
      <c r="J912"/>
      <c r="K912" s="319"/>
    </row>
    <row r="913" spans="4:11">
      <c r="D913"/>
      <c r="E913" s="317"/>
      <c r="F913" s="318"/>
      <c r="G913"/>
      <c r="H913"/>
      <c r="I913"/>
      <c r="J913"/>
      <c r="K913" s="319"/>
    </row>
    <row r="914" spans="4:11">
      <c r="D914"/>
      <c r="E914" s="317"/>
      <c r="F914" s="318"/>
      <c r="G914"/>
      <c r="H914"/>
      <c r="I914"/>
      <c r="J914"/>
      <c r="K914" s="319"/>
    </row>
    <row r="915" spans="4:11">
      <c r="D915"/>
      <c r="E915" s="317"/>
      <c r="F915" s="318"/>
      <c r="G915"/>
      <c r="H915"/>
      <c r="I915"/>
      <c r="J915"/>
      <c r="K915" s="319"/>
    </row>
    <row r="916" spans="4:11">
      <c r="D916"/>
      <c r="E916" s="317"/>
      <c r="F916" s="318"/>
      <c r="G916"/>
      <c r="H916"/>
      <c r="I916"/>
      <c r="J916"/>
      <c r="K916" s="319"/>
    </row>
    <row r="917" spans="4:11">
      <c r="D917"/>
      <c r="E917" s="317"/>
      <c r="F917" s="318"/>
      <c r="G917"/>
      <c r="H917"/>
      <c r="I917"/>
      <c r="J917"/>
      <c r="K917" s="319"/>
    </row>
    <row r="918" spans="4:11">
      <c r="D918"/>
      <c r="E918" s="317"/>
      <c r="F918" s="318"/>
      <c r="G918"/>
      <c r="H918"/>
      <c r="I918"/>
      <c r="J918"/>
      <c r="K918" s="319"/>
    </row>
    <row r="919" spans="4:11">
      <c r="D919"/>
      <c r="E919" s="317"/>
      <c r="F919" s="318"/>
      <c r="G919"/>
      <c r="H919"/>
      <c r="I919"/>
      <c r="J919"/>
      <c r="K919" s="319"/>
    </row>
    <row r="920" spans="4:11">
      <c r="D920"/>
      <c r="E920" s="317"/>
      <c r="F920" s="318"/>
      <c r="G920"/>
      <c r="H920"/>
      <c r="I920"/>
      <c r="J920"/>
      <c r="K920" s="319"/>
    </row>
    <row r="921" spans="4:11">
      <c r="D921"/>
      <c r="E921" s="317"/>
      <c r="F921" s="318"/>
      <c r="G921"/>
      <c r="H921"/>
      <c r="I921"/>
      <c r="J921"/>
      <c r="K921" s="319"/>
    </row>
    <row r="922" spans="4:11">
      <c r="D922"/>
      <c r="E922" s="317"/>
      <c r="F922" s="318"/>
      <c r="G922"/>
      <c r="H922"/>
      <c r="I922"/>
      <c r="J922"/>
      <c r="K922" s="319"/>
    </row>
    <row r="923" spans="4:11">
      <c r="D923"/>
      <c r="E923" s="317"/>
      <c r="F923" s="318"/>
      <c r="G923"/>
      <c r="H923"/>
      <c r="I923"/>
      <c r="J923"/>
      <c r="K923" s="319"/>
    </row>
    <row r="924" spans="4:11">
      <c r="D924"/>
      <c r="E924" s="317"/>
      <c r="F924" s="318"/>
      <c r="G924"/>
      <c r="H924"/>
      <c r="I924"/>
      <c r="J924"/>
      <c r="K924" s="319"/>
    </row>
    <row r="925" spans="4:11">
      <c r="D925"/>
      <c r="E925" s="317"/>
      <c r="F925" s="318"/>
      <c r="G925"/>
      <c r="H925"/>
      <c r="I925"/>
      <c r="J925"/>
      <c r="K925" s="319"/>
    </row>
    <row r="926" spans="4:11">
      <c r="D926"/>
      <c r="E926" s="317"/>
      <c r="F926" s="318"/>
      <c r="G926"/>
      <c r="H926"/>
      <c r="I926"/>
      <c r="J926"/>
      <c r="K926" s="319"/>
    </row>
    <row r="927" spans="4:11">
      <c r="D927"/>
      <c r="E927" s="317"/>
      <c r="F927" s="318"/>
      <c r="G927"/>
      <c r="H927"/>
      <c r="I927"/>
      <c r="J927"/>
      <c r="K927" s="319"/>
    </row>
    <row r="928" spans="4:11">
      <c r="D928"/>
      <c r="E928" s="317"/>
      <c r="F928" s="318"/>
      <c r="G928"/>
      <c r="H928"/>
      <c r="I928"/>
      <c r="J928"/>
      <c r="K928" s="319"/>
    </row>
    <row r="929" spans="4:11">
      <c r="D929"/>
      <c r="E929" s="317"/>
      <c r="F929" s="318"/>
      <c r="G929"/>
      <c r="H929"/>
      <c r="I929"/>
      <c r="J929"/>
      <c r="K929" s="319"/>
    </row>
    <row r="930" spans="4:11">
      <c r="D930"/>
      <c r="E930" s="317"/>
      <c r="F930" s="318"/>
      <c r="G930"/>
      <c r="H930"/>
      <c r="I930"/>
      <c r="J930"/>
      <c r="K930" s="319"/>
    </row>
    <row r="931" spans="4:11">
      <c r="D931"/>
      <c r="E931" s="317"/>
      <c r="F931" s="318"/>
      <c r="G931"/>
      <c r="H931"/>
      <c r="I931"/>
      <c r="J931"/>
      <c r="K931" s="319"/>
    </row>
    <row r="932" spans="4:11">
      <c r="D932"/>
      <c r="E932" s="317"/>
      <c r="F932" s="318"/>
      <c r="G932"/>
      <c r="H932"/>
      <c r="I932"/>
      <c r="J932"/>
      <c r="K932" s="319"/>
    </row>
    <row r="933" spans="4:11">
      <c r="D933"/>
      <c r="E933" s="317"/>
      <c r="F933" s="318"/>
      <c r="G933"/>
      <c r="H933"/>
      <c r="I933"/>
      <c r="J933"/>
      <c r="K933" s="319"/>
    </row>
    <row r="934" spans="4:11">
      <c r="D934"/>
      <c r="E934" s="317"/>
      <c r="F934" s="318"/>
      <c r="G934"/>
      <c r="H934"/>
      <c r="I934"/>
      <c r="J934"/>
      <c r="K934" s="319"/>
    </row>
    <row r="935" spans="4:11">
      <c r="D935"/>
      <c r="E935" s="317"/>
      <c r="F935" s="318"/>
      <c r="G935"/>
      <c r="H935"/>
      <c r="I935"/>
      <c r="J935"/>
      <c r="K935" s="319"/>
    </row>
    <row r="936" spans="4:11">
      <c r="D936"/>
      <c r="E936" s="317"/>
      <c r="F936" s="318"/>
      <c r="G936"/>
      <c r="H936"/>
      <c r="I936"/>
      <c r="J936"/>
      <c r="K936" s="319"/>
    </row>
    <row r="937" spans="4:11">
      <c r="D937"/>
      <c r="E937" s="317"/>
      <c r="F937" s="318"/>
      <c r="G937"/>
      <c r="H937"/>
      <c r="I937"/>
      <c r="J937"/>
      <c r="K937" s="319"/>
    </row>
    <row r="938" spans="4:11">
      <c r="D938"/>
      <c r="E938" s="317"/>
      <c r="F938" s="318"/>
      <c r="G938"/>
      <c r="H938"/>
      <c r="I938"/>
      <c r="J938"/>
      <c r="K938" s="319"/>
    </row>
    <row r="939" spans="4:11">
      <c r="D939"/>
      <c r="E939" s="317"/>
      <c r="F939" s="318"/>
      <c r="G939"/>
      <c r="H939"/>
      <c r="I939"/>
      <c r="J939"/>
      <c r="K939" s="319"/>
    </row>
    <row r="940" spans="4:11">
      <c r="D940"/>
      <c r="E940" s="317"/>
      <c r="F940" s="318"/>
      <c r="G940"/>
      <c r="H940"/>
      <c r="I940"/>
      <c r="J940"/>
      <c r="K940" s="319"/>
    </row>
    <row r="941" spans="4:11">
      <c r="D941"/>
      <c r="E941" s="317"/>
      <c r="F941" s="318"/>
      <c r="G941"/>
      <c r="H941"/>
      <c r="I941"/>
      <c r="J941"/>
      <c r="K941" s="319"/>
    </row>
    <row r="942" spans="4:11">
      <c r="D942"/>
      <c r="E942" s="317"/>
      <c r="F942" s="318"/>
      <c r="G942"/>
      <c r="H942"/>
      <c r="I942"/>
      <c r="J942"/>
      <c r="K942" s="319"/>
    </row>
    <row r="943" spans="4:11">
      <c r="D943"/>
      <c r="E943" s="317"/>
      <c r="F943" s="318"/>
      <c r="G943"/>
      <c r="H943"/>
      <c r="I943"/>
      <c r="J943"/>
      <c r="K943" s="319"/>
    </row>
    <row r="944" spans="4:11">
      <c r="D944"/>
      <c r="E944" s="317"/>
      <c r="F944" s="318"/>
      <c r="G944"/>
      <c r="H944"/>
      <c r="I944"/>
      <c r="J944"/>
      <c r="K944" s="319"/>
    </row>
    <row r="945" spans="4:11">
      <c r="D945"/>
      <c r="E945" s="317"/>
      <c r="F945" s="318"/>
      <c r="G945"/>
      <c r="H945"/>
      <c r="I945"/>
      <c r="J945"/>
      <c r="K945" s="319"/>
    </row>
    <row r="946" spans="4:11">
      <c r="D946"/>
      <c r="E946" s="317"/>
      <c r="F946" s="318"/>
      <c r="G946"/>
      <c r="H946"/>
      <c r="I946"/>
      <c r="J946"/>
      <c r="K946" s="319"/>
    </row>
    <row r="947" spans="4:11">
      <c r="D947"/>
      <c r="E947" s="317"/>
      <c r="F947" s="318"/>
      <c r="G947"/>
      <c r="H947"/>
      <c r="I947"/>
      <c r="J947"/>
      <c r="K947" s="319"/>
    </row>
    <row r="948" spans="4:11">
      <c r="D948"/>
      <c r="E948" s="317"/>
      <c r="F948" s="318"/>
      <c r="G948"/>
      <c r="H948"/>
      <c r="I948"/>
      <c r="J948"/>
      <c r="K948" s="319"/>
    </row>
    <row r="949" spans="4:11">
      <c r="D949"/>
      <c r="E949" s="317"/>
      <c r="F949" s="318"/>
      <c r="G949"/>
      <c r="H949"/>
      <c r="I949"/>
      <c r="J949"/>
      <c r="K949" s="319"/>
    </row>
    <row r="950" spans="4:11">
      <c r="D950"/>
      <c r="E950" s="317"/>
      <c r="F950" s="318"/>
      <c r="G950"/>
      <c r="H950"/>
      <c r="I950"/>
      <c r="J950"/>
      <c r="K950" s="319"/>
    </row>
    <row r="951" spans="4:11">
      <c r="D951"/>
      <c r="E951" s="317"/>
      <c r="F951" s="318"/>
      <c r="G951"/>
      <c r="H951"/>
      <c r="I951"/>
      <c r="J951"/>
      <c r="K951" s="319"/>
    </row>
    <row r="952" spans="4:11">
      <c r="D952"/>
      <c r="E952" s="317"/>
      <c r="F952" s="318"/>
      <c r="G952"/>
      <c r="H952"/>
      <c r="I952"/>
      <c r="J952"/>
      <c r="K952" s="319"/>
    </row>
    <row r="953" spans="4:11">
      <c r="D953"/>
      <c r="E953" s="317"/>
      <c r="F953" s="318"/>
      <c r="G953"/>
      <c r="H953"/>
      <c r="I953"/>
      <c r="J953"/>
      <c r="K953" s="319"/>
    </row>
    <row r="954" spans="4:11">
      <c r="D954"/>
      <c r="E954" s="317"/>
      <c r="F954" s="318"/>
      <c r="G954"/>
      <c r="H954"/>
      <c r="I954"/>
      <c r="J954"/>
      <c r="K954" s="319"/>
    </row>
    <row r="955" spans="4:11">
      <c r="D955"/>
      <c r="E955" s="317"/>
      <c r="F955" s="318"/>
      <c r="G955"/>
      <c r="H955"/>
      <c r="I955"/>
      <c r="J955"/>
      <c r="K955" s="319"/>
    </row>
    <row r="956" spans="4:11">
      <c r="D956"/>
      <c r="E956" s="317"/>
      <c r="F956" s="318"/>
      <c r="G956"/>
      <c r="H956"/>
      <c r="I956"/>
      <c r="J956"/>
      <c r="K956" s="319"/>
    </row>
    <row r="957" spans="4:11">
      <c r="D957"/>
      <c r="E957" s="317"/>
      <c r="F957" s="318"/>
      <c r="G957"/>
      <c r="H957"/>
      <c r="I957"/>
      <c r="J957"/>
      <c r="K957" s="319"/>
    </row>
    <row r="958" spans="4:11">
      <c r="D958"/>
      <c r="E958" s="317"/>
      <c r="F958" s="318"/>
      <c r="G958"/>
      <c r="H958"/>
      <c r="I958"/>
      <c r="J958"/>
      <c r="K958" s="319"/>
    </row>
    <row r="959" spans="4:11">
      <c r="D959"/>
      <c r="E959" s="317"/>
      <c r="F959" s="318"/>
      <c r="G959"/>
      <c r="H959"/>
      <c r="I959"/>
      <c r="J959"/>
      <c r="K959" s="319"/>
    </row>
    <row r="960" spans="4:11">
      <c r="D960"/>
      <c r="E960" s="317"/>
      <c r="F960" s="318"/>
      <c r="G960"/>
      <c r="H960"/>
      <c r="I960"/>
      <c r="J960"/>
      <c r="K960" s="319"/>
    </row>
    <row r="961" spans="4:11">
      <c r="D961"/>
      <c r="E961" s="317"/>
      <c r="F961" s="318"/>
      <c r="G961"/>
      <c r="H961"/>
      <c r="I961"/>
      <c r="J961"/>
      <c r="K961" s="319"/>
    </row>
    <row r="962" spans="4:11">
      <c r="D962"/>
      <c r="E962" s="317"/>
      <c r="F962" s="318"/>
      <c r="G962"/>
      <c r="H962"/>
      <c r="I962"/>
      <c r="J962"/>
      <c r="K962" s="319"/>
    </row>
    <row r="963" spans="4:11">
      <c r="D963"/>
      <c r="E963" s="317"/>
      <c r="F963" s="318"/>
      <c r="G963"/>
      <c r="H963"/>
      <c r="I963"/>
      <c r="J963"/>
      <c r="K963" s="319"/>
    </row>
    <row r="964" spans="4:11">
      <c r="D964"/>
      <c r="E964" s="317"/>
      <c r="F964" s="318"/>
      <c r="G964"/>
      <c r="H964"/>
      <c r="I964"/>
      <c r="J964"/>
      <c r="K964" s="319"/>
    </row>
    <row r="965" spans="4:11">
      <c r="D965"/>
      <c r="E965" s="317"/>
      <c r="F965" s="318"/>
      <c r="G965"/>
      <c r="H965"/>
      <c r="I965"/>
      <c r="J965"/>
      <c r="K965" s="319"/>
    </row>
    <row r="966" spans="4:11">
      <c r="D966"/>
      <c r="E966" s="317"/>
      <c r="F966" s="318"/>
      <c r="G966"/>
      <c r="H966"/>
      <c r="I966"/>
      <c r="J966"/>
      <c r="K966" s="319"/>
    </row>
    <row r="967" spans="4:11">
      <c r="D967"/>
      <c r="E967" s="317"/>
      <c r="F967" s="318"/>
      <c r="G967"/>
      <c r="H967"/>
      <c r="I967"/>
      <c r="J967"/>
      <c r="K967" s="319"/>
    </row>
    <row r="968" spans="4:11">
      <c r="D968"/>
      <c r="E968" s="317"/>
      <c r="F968" s="318"/>
      <c r="G968"/>
      <c r="H968"/>
      <c r="I968"/>
      <c r="J968"/>
      <c r="K968" s="319"/>
    </row>
    <row r="969" spans="4:11">
      <c r="D969"/>
      <c r="E969" s="317"/>
      <c r="F969" s="318"/>
      <c r="G969"/>
      <c r="H969"/>
      <c r="I969"/>
      <c r="J969"/>
      <c r="K969" s="319"/>
    </row>
    <row r="970" spans="4:11">
      <c r="D970"/>
      <c r="E970" s="317"/>
      <c r="F970" s="318"/>
      <c r="G970"/>
      <c r="H970"/>
      <c r="I970"/>
      <c r="J970"/>
      <c r="K970" s="319"/>
    </row>
    <row r="971" spans="4:11">
      <c r="D971"/>
      <c r="E971" s="317"/>
      <c r="F971" s="318"/>
      <c r="G971"/>
      <c r="H971"/>
      <c r="I971"/>
      <c r="J971"/>
      <c r="K971" s="319"/>
    </row>
    <row r="972" spans="4:11">
      <c r="D972"/>
      <c r="E972" s="317"/>
      <c r="F972" s="318"/>
      <c r="G972"/>
      <c r="H972"/>
      <c r="I972"/>
      <c r="J972"/>
      <c r="K972" s="319"/>
    </row>
    <row r="973" spans="4:11">
      <c r="D973"/>
      <c r="E973" s="317"/>
      <c r="F973" s="318"/>
      <c r="G973"/>
      <c r="H973"/>
      <c r="I973"/>
      <c r="J973"/>
      <c r="K973" s="319"/>
    </row>
    <row r="974" spans="4:11">
      <c r="D974"/>
      <c r="E974" s="317"/>
      <c r="F974" s="318"/>
      <c r="G974"/>
      <c r="H974"/>
      <c r="I974"/>
      <c r="J974"/>
      <c r="K974" s="319"/>
    </row>
    <row r="975" spans="4:11">
      <c r="D975"/>
      <c r="E975" s="317"/>
      <c r="F975" s="318"/>
      <c r="G975"/>
      <c r="H975"/>
      <c r="I975"/>
      <c r="J975"/>
      <c r="K975" s="319"/>
    </row>
    <row r="976" spans="4:11">
      <c r="D976"/>
      <c r="E976" s="317"/>
      <c r="F976" s="318"/>
      <c r="G976"/>
      <c r="H976"/>
      <c r="I976"/>
      <c r="J976"/>
      <c r="K976" s="319"/>
    </row>
    <row r="977" spans="4:11">
      <c r="D977"/>
      <c r="E977" s="317"/>
      <c r="F977" s="318"/>
      <c r="G977"/>
      <c r="H977"/>
      <c r="I977"/>
      <c r="J977"/>
      <c r="K977" s="319"/>
    </row>
    <row r="978" spans="4:11">
      <c r="D978"/>
      <c r="E978" s="317"/>
      <c r="F978" s="318"/>
      <c r="G978"/>
      <c r="H978"/>
      <c r="I978"/>
      <c r="J978"/>
      <c r="K978" s="319"/>
    </row>
    <row r="979" spans="4:11">
      <c r="D979"/>
      <c r="E979" s="317"/>
      <c r="F979" s="318"/>
      <c r="G979"/>
      <c r="H979"/>
      <c r="I979"/>
      <c r="J979"/>
      <c r="K979" s="319"/>
    </row>
    <row r="980" spans="4:11">
      <c r="D980"/>
      <c r="E980" s="317"/>
      <c r="F980" s="318"/>
      <c r="G980"/>
      <c r="H980"/>
      <c r="I980"/>
      <c r="J980"/>
      <c r="K980" s="319"/>
    </row>
    <row r="981" spans="4:11">
      <c r="D981"/>
      <c r="E981" s="317"/>
      <c r="F981" s="318"/>
      <c r="G981"/>
      <c r="H981"/>
      <c r="I981"/>
      <c r="J981"/>
      <c r="K981" s="319"/>
    </row>
    <row r="982" spans="4:11">
      <c r="D982"/>
      <c r="E982" s="317"/>
      <c r="F982" s="318"/>
      <c r="G982"/>
      <c r="H982"/>
      <c r="I982"/>
      <c r="J982"/>
      <c r="K982" s="319"/>
    </row>
    <row r="983" spans="4:11">
      <c r="D983"/>
      <c r="E983" s="317"/>
      <c r="F983" s="318"/>
      <c r="G983"/>
      <c r="H983"/>
      <c r="I983"/>
      <c r="J983"/>
      <c r="K983" s="319"/>
    </row>
    <row r="984" spans="4:11">
      <c r="D984"/>
      <c r="E984" s="317"/>
      <c r="F984" s="318"/>
      <c r="G984"/>
      <c r="H984"/>
      <c r="I984"/>
      <c r="J984"/>
      <c r="K984" s="319"/>
    </row>
    <row r="985" spans="4:11">
      <c r="D985"/>
      <c r="E985" s="317"/>
      <c r="F985" s="318"/>
      <c r="G985"/>
      <c r="H985"/>
      <c r="I985"/>
      <c r="J985"/>
      <c r="K985" s="319"/>
    </row>
    <row r="986" spans="4:11">
      <c r="D986"/>
      <c r="E986" s="317"/>
      <c r="F986" s="318"/>
      <c r="G986"/>
      <c r="H986"/>
      <c r="I986"/>
      <c r="J986"/>
      <c r="K986" s="319"/>
    </row>
    <row r="987" spans="4:11">
      <c r="D987"/>
      <c r="E987" s="317"/>
      <c r="F987" s="318"/>
      <c r="G987"/>
      <c r="H987"/>
      <c r="I987"/>
      <c r="J987"/>
      <c r="K987" s="319"/>
    </row>
    <row r="988" spans="4:11">
      <c r="D988"/>
      <c r="E988" s="317"/>
      <c r="F988" s="318"/>
      <c r="G988"/>
      <c r="H988"/>
      <c r="I988"/>
      <c r="J988"/>
      <c r="K988" s="319"/>
    </row>
    <row r="989" spans="4:11">
      <c r="D989"/>
      <c r="E989" s="317"/>
      <c r="F989" s="318"/>
      <c r="G989"/>
      <c r="H989"/>
      <c r="I989"/>
      <c r="J989"/>
      <c r="K989" s="319"/>
    </row>
    <row r="990" spans="4:11">
      <c r="D990"/>
      <c r="E990" s="317"/>
      <c r="F990" s="318"/>
      <c r="G990"/>
      <c r="H990"/>
      <c r="I990"/>
      <c r="J990"/>
      <c r="K990" s="319"/>
    </row>
    <row r="991" spans="4:11">
      <c r="D991"/>
      <c r="E991" s="317"/>
      <c r="F991" s="318"/>
      <c r="G991"/>
      <c r="H991"/>
      <c r="I991"/>
      <c r="J991"/>
      <c r="K991" s="319"/>
    </row>
    <row r="992" spans="4:11">
      <c r="D992"/>
      <c r="E992" s="317"/>
      <c r="F992" s="318"/>
      <c r="G992"/>
      <c r="H992"/>
      <c r="I992"/>
      <c r="J992"/>
      <c r="K992" s="319"/>
    </row>
    <row r="993" spans="4:11">
      <c r="D993"/>
      <c r="E993" s="317"/>
      <c r="F993" s="318"/>
      <c r="G993"/>
      <c r="H993"/>
      <c r="I993"/>
      <c r="J993"/>
      <c r="K993" s="319"/>
    </row>
    <row r="994" spans="4:11">
      <c r="D994"/>
      <c r="E994" s="317"/>
      <c r="F994" s="318"/>
      <c r="G994"/>
      <c r="H994"/>
      <c r="I994"/>
      <c r="J994"/>
      <c r="K994" s="319"/>
    </row>
    <row r="995" spans="4:11">
      <c r="D995"/>
      <c r="E995" s="317"/>
      <c r="F995" s="318"/>
      <c r="G995"/>
      <c r="H995"/>
      <c r="I995"/>
      <c r="J995"/>
      <c r="K995" s="319"/>
    </row>
    <row r="996" spans="4:11">
      <c r="D996"/>
      <c r="E996" s="317"/>
      <c r="F996" s="318"/>
      <c r="G996"/>
      <c r="H996"/>
      <c r="I996"/>
      <c r="J996"/>
      <c r="K996" s="319"/>
    </row>
    <row r="997" spans="4:11">
      <c r="D997"/>
      <c r="E997" s="317"/>
      <c r="F997" s="318"/>
      <c r="G997"/>
      <c r="H997"/>
      <c r="I997"/>
      <c r="J997"/>
      <c r="K997" s="319"/>
    </row>
    <row r="998" spans="4:11">
      <c r="D998"/>
      <c r="E998" s="317"/>
      <c r="F998" s="318"/>
      <c r="G998"/>
      <c r="H998"/>
      <c r="I998"/>
      <c r="J998"/>
      <c r="K998" s="319"/>
    </row>
    <row r="999" spans="4:11">
      <c r="D999"/>
      <c r="E999" s="317"/>
      <c r="F999" s="318"/>
      <c r="G999"/>
      <c r="H999"/>
      <c r="I999"/>
      <c r="J999"/>
      <c r="K999" s="319"/>
    </row>
    <row r="1000" spans="4:11">
      <c r="D1000"/>
      <c r="E1000" s="317"/>
      <c r="F1000" s="318"/>
      <c r="G1000"/>
      <c r="H1000"/>
      <c r="I1000"/>
      <c r="J1000"/>
      <c r="K1000" s="319"/>
    </row>
    <row r="1001" spans="4:11">
      <c r="D1001"/>
      <c r="E1001" s="317"/>
      <c r="F1001" s="318"/>
      <c r="G1001"/>
      <c r="H1001"/>
      <c r="I1001"/>
      <c r="J1001"/>
      <c r="K1001" s="319"/>
    </row>
    <row r="1002" spans="4:11">
      <c r="D1002"/>
      <c r="E1002" s="317"/>
      <c r="F1002" s="318"/>
      <c r="G1002"/>
      <c r="H1002"/>
      <c r="I1002"/>
      <c r="J1002"/>
      <c r="K1002" s="319"/>
    </row>
    <row r="1003" spans="4:11">
      <c r="D1003"/>
      <c r="E1003" s="317"/>
      <c r="F1003" s="318"/>
      <c r="G1003"/>
      <c r="H1003"/>
      <c r="I1003"/>
      <c r="J1003"/>
      <c r="K1003" s="319"/>
    </row>
    <row r="1004" spans="4:11">
      <c r="D1004"/>
      <c r="E1004" s="317"/>
      <c r="F1004" s="318"/>
      <c r="G1004"/>
      <c r="H1004"/>
      <c r="I1004"/>
      <c r="J1004"/>
      <c r="K1004" s="319"/>
    </row>
    <row r="1005" spans="4:11">
      <c r="D1005"/>
      <c r="E1005" s="317"/>
      <c r="F1005" s="318"/>
      <c r="G1005"/>
      <c r="H1005"/>
      <c r="I1005"/>
      <c r="J1005"/>
      <c r="K1005" s="319"/>
    </row>
    <row r="1006" spans="4:11">
      <c r="D1006"/>
      <c r="E1006" s="317"/>
      <c r="F1006" s="318"/>
      <c r="G1006"/>
      <c r="H1006"/>
      <c r="I1006"/>
      <c r="J1006"/>
      <c r="K1006" s="319"/>
    </row>
    <row r="1007" spans="4:11">
      <c r="D1007"/>
      <c r="E1007" s="317"/>
      <c r="F1007" s="318"/>
      <c r="G1007"/>
      <c r="H1007"/>
      <c r="I1007"/>
      <c r="J1007"/>
      <c r="K1007" s="319"/>
    </row>
    <row r="1008" spans="4:11">
      <c r="D1008"/>
      <c r="E1008" s="317"/>
      <c r="F1008" s="318"/>
      <c r="G1008"/>
      <c r="H1008"/>
      <c r="I1008"/>
      <c r="J1008"/>
      <c r="K1008" s="319"/>
    </row>
    <row r="1009" spans="4:11">
      <c r="D1009"/>
      <c r="E1009" s="317"/>
      <c r="F1009" s="318"/>
      <c r="G1009"/>
      <c r="H1009"/>
      <c r="I1009"/>
      <c r="J1009"/>
      <c r="K1009" s="319"/>
    </row>
    <row r="1010" spans="4:11">
      <c r="D1010"/>
      <c r="E1010" s="317"/>
      <c r="F1010" s="318"/>
      <c r="G1010"/>
      <c r="H1010"/>
      <c r="I1010"/>
      <c r="J1010"/>
      <c r="K1010" s="319"/>
    </row>
    <row r="1011" spans="4:11">
      <c r="D1011"/>
      <c r="E1011" s="317"/>
      <c r="F1011" s="318"/>
      <c r="G1011"/>
      <c r="H1011"/>
      <c r="I1011"/>
      <c r="J1011"/>
      <c r="K1011" s="319"/>
    </row>
    <row r="1012" spans="4:11">
      <c r="D1012"/>
      <c r="E1012" s="317"/>
      <c r="F1012" s="318"/>
      <c r="G1012"/>
      <c r="H1012"/>
      <c r="I1012"/>
      <c r="J1012"/>
      <c r="K1012" s="319"/>
    </row>
    <row r="1013" spans="4:11">
      <c r="D1013"/>
      <c r="E1013" s="317"/>
      <c r="F1013" s="318"/>
      <c r="G1013"/>
      <c r="H1013"/>
      <c r="I1013"/>
      <c r="J1013"/>
      <c r="K1013" s="319"/>
    </row>
    <row r="1014" spans="4:11">
      <c r="D1014"/>
      <c r="E1014" s="317"/>
      <c r="F1014" s="318"/>
      <c r="G1014"/>
      <c r="H1014"/>
      <c r="I1014"/>
      <c r="J1014"/>
      <c r="K1014" s="319"/>
    </row>
    <row r="1015" spans="4:11">
      <c r="D1015"/>
      <c r="E1015" s="317"/>
      <c r="F1015" s="318"/>
      <c r="G1015"/>
      <c r="H1015"/>
      <c r="I1015"/>
      <c r="J1015"/>
      <c r="K1015" s="319"/>
    </row>
    <row r="1016" spans="4:11">
      <c r="D1016"/>
      <c r="E1016" s="317"/>
      <c r="F1016" s="318"/>
      <c r="G1016"/>
      <c r="H1016"/>
      <c r="I1016"/>
      <c r="J1016"/>
      <c r="K1016" s="319"/>
    </row>
    <row r="1017" spans="4:11">
      <c r="D1017"/>
      <c r="E1017" s="317"/>
      <c r="F1017" s="318"/>
      <c r="G1017"/>
      <c r="H1017"/>
      <c r="I1017"/>
      <c r="J1017"/>
      <c r="K1017" s="319"/>
    </row>
    <row r="1018" spans="4:11">
      <c r="D1018"/>
      <c r="E1018" s="317"/>
      <c r="F1018" s="318"/>
      <c r="G1018"/>
      <c r="H1018"/>
      <c r="I1018"/>
      <c r="J1018"/>
      <c r="K1018" s="319"/>
    </row>
    <row r="1019" spans="4:11">
      <c r="D1019"/>
      <c r="E1019" s="317"/>
      <c r="F1019" s="318"/>
      <c r="G1019"/>
      <c r="H1019"/>
      <c r="I1019"/>
      <c r="J1019"/>
      <c r="K1019" s="319"/>
    </row>
    <row r="1020" spans="4:11">
      <c r="D1020"/>
      <c r="E1020" s="317"/>
      <c r="F1020" s="318"/>
      <c r="G1020"/>
      <c r="H1020"/>
      <c r="I1020"/>
      <c r="J1020"/>
      <c r="K1020" s="319"/>
    </row>
    <row r="1021" spans="4:11">
      <c r="D1021"/>
      <c r="E1021" s="317"/>
      <c r="F1021" s="318"/>
      <c r="G1021"/>
      <c r="H1021"/>
      <c r="I1021"/>
      <c r="J1021"/>
      <c r="K1021" s="319"/>
    </row>
    <row r="1022" spans="4:11">
      <c r="D1022"/>
      <c r="E1022" s="317"/>
      <c r="F1022" s="318"/>
      <c r="G1022"/>
      <c r="H1022"/>
      <c r="I1022"/>
      <c r="J1022"/>
      <c r="K1022" s="319"/>
    </row>
    <row r="1023" spans="4:11">
      <c r="D1023"/>
      <c r="E1023" s="317"/>
      <c r="F1023" s="318"/>
      <c r="G1023"/>
      <c r="H1023"/>
      <c r="I1023"/>
      <c r="J1023"/>
      <c r="K1023" s="319"/>
    </row>
    <row r="1024" spans="4:11">
      <c r="D1024"/>
      <c r="E1024" s="317"/>
      <c r="F1024" s="318"/>
      <c r="G1024"/>
      <c r="H1024"/>
      <c r="I1024"/>
      <c r="J1024"/>
      <c r="K1024" s="319"/>
    </row>
    <row r="1025" spans="4:11">
      <c r="D1025"/>
      <c r="E1025" s="317"/>
      <c r="F1025" s="318"/>
      <c r="G1025"/>
      <c r="H1025"/>
      <c r="I1025"/>
      <c r="J1025"/>
      <c r="K1025" s="319"/>
    </row>
    <row r="1026" spans="4:11">
      <c r="D1026"/>
      <c r="E1026" s="317"/>
      <c r="F1026" s="318"/>
      <c r="G1026"/>
      <c r="H1026"/>
      <c r="I1026"/>
      <c r="J1026"/>
      <c r="K1026" s="319"/>
    </row>
    <row r="1027" spans="4:11">
      <c r="D1027"/>
      <c r="E1027" s="317"/>
      <c r="F1027" s="318"/>
      <c r="G1027"/>
      <c r="H1027"/>
      <c r="I1027"/>
      <c r="J1027"/>
      <c r="K1027" s="319"/>
    </row>
    <row r="1028" spans="4:11">
      <c r="D1028"/>
      <c r="E1028" s="317"/>
      <c r="F1028" s="318"/>
      <c r="G1028"/>
      <c r="H1028"/>
      <c r="I1028"/>
      <c r="J1028"/>
      <c r="K1028" s="319"/>
    </row>
    <row r="1029" spans="4:11">
      <c r="D1029"/>
      <c r="E1029" s="317"/>
      <c r="F1029" s="318"/>
      <c r="G1029"/>
      <c r="H1029"/>
      <c r="I1029"/>
      <c r="J1029"/>
      <c r="K1029" s="319"/>
    </row>
    <row r="1030" spans="4:11">
      <c r="D1030"/>
      <c r="E1030" s="317"/>
      <c r="F1030" s="318"/>
      <c r="G1030"/>
      <c r="H1030"/>
      <c r="I1030"/>
      <c r="J1030"/>
      <c r="K1030" s="319"/>
    </row>
    <row r="1031" spans="4:11">
      <c r="D1031"/>
      <c r="E1031" s="317"/>
      <c r="F1031" s="318"/>
      <c r="G1031"/>
      <c r="H1031"/>
      <c r="I1031"/>
      <c r="J1031"/>
      <c r="K1031" s="319"/>
    </row>
    <row r="1032" spans="4:11">
      <c r="D1032"/>
      <c r="E1032" s="317"/>
      <c r="F1032" s="318"/>
      <c r="G1032"/>
      <c r="H1032"/>
      <c r="I1032"/>
      <c r="J1032"/>
      <c r="K1032" s="319"/>
    </row>
    <row r="1033" spans="4:11">
      <c r="D1033"/>
      <c r="E1033" s="317"/>
      <c r="F1033" s="318"/>
      <c r="G1033"/>
      <c r="H1033"/>
      <c r="I1033"/>
      <c r="J1033"/>
      <c r="K1033" s="319"/>
    </row>
    <row r="1034" spans="4:11">
      <c r="D1034"/>
      <c r="E1034" s="317"/>
      <c r="F1034" s="318"/>
      <c r="G1034"/>
      <c r="H1034"/>
      <c r="I1034"/>
      <c r="J1034"/>
      <c r="K1034" s="319"/>
    </row>
    <row r="1035" spans="4:11">
      <c r="D1035"/>
      <c r="E1035" s="317"/>
      <c r="F1035" s="318"/>
      <c r="G1035"/>
      <c r="H1035"/>
      <c r="I1035"/>
      <c r="J1035"/>
      <c r="K1035" s="319"/>
    </row>
    <row r="1036" spans="4:11">
      <c r="D1036"/>
      <c r="E1036" s="317"/>
      <c r="F1036" s="318"/>
      <c r="G1036"/>
      <c r="H1036"/>
      <c r="I1036"/>
      <c r="J1036"/>
      <c r="K1036" s="319"/>
    </row>
    <row r="1037" spans="4:11">
      <c r="D1037"/>
      <c r="E1037" s="317"/>
      <c r="F1037" s="318"/>
      <c r="G1037"/>
      <c r="H1037"/>
      <c r="I1037"/>
      <c r="J1037"/>
      <c r="K1037" s="319"/>
    </row>
    <row r="1038" spans="4:11">
      <c r="D1038"/>
      <c r="E1038" s="317"/>
      <c r="F1038" s="318"/>
      <c r="G1038"/>
      <c r="H1038"/>
      <c r="I1038"/>
      <c r="J1038"/>
      <c r="K1038" s="319"/>
    </row>
    <row r="1039" spans="4:11">
      <c r="D1039"/>
      <c r="E1039" s="317"/>
      <c r="F1039" s="318"/>
      <c r="G1039"/>
      <c r="H1039"/>
      <c r="I1039"/>
      <c r="J1039"/>
      <c r="K1039" s="319"/>
    </row>
    <row r="1040" spans="4:11">
      <c r="D1040"/>
      <c r="E1040" s="317"/>
      <c r="F1040" s="318"/>
      <c r="G1040"/>
      <c r="H1040"/>
      <c r="I1040"/>
      <c r="J1040"/>
      <c r="K1040" s="319"/>
    </row>
    <row r="1041" spans="4:11">
      <c r="D1041"/>
      <c r="E1041" s="317"/>
      <c r="F1041" s="318"/>
      <c r="G1041"/>
      <c r="H1041"/>
      <c r="I1041"/>
      <c r="J1041"/>
      <c r="K1041" s="319"/>
    </row>
    <row r="1042" spans="4:11">
      <c r="D1042"/>
      <c r="E1042" s="317"/>
      <c r="F1042" s="318"/>
      <c r="G1042"/>
      <c r="H1042"/>
      <c r="I1042"/>
      <c r="J1042"/>
      <c r="K1042" s="319"/>
    </row>
    <row r="1043" spans="4:11">
      <c r="D1043"/>
      <c r="E1043" s="317"/>
      <c r="F1043" s="318"/>
      <c r="G1043"/>
      <c r="H1043"/>
      <c r="I1043"/>
      <c r="J1043"/>
      <c r="K1043" s="319"/>
    </row>
    <row r="1044" spans="4:11">
      <c r="D1044"/>
      <c r="E1044" s="317"/>
      <c r="F1044" s="318"/>
      <c r="G1044"/>
      <c r="H1044"/>
      <c r="I1044"/>
      <c r="J1044"/>
      <c r="K1044" s="319"/>
    </row>
    <row r="1045" spans="4:11">
      <c r="D1045"/>
      <c r="E1045" s="317"/>
      <c r="F1045" s="318"/>
      <c r="G1045"/>
      <c r="H1045"/>
      <c r="I1045"/>
      <c r="J1045"/>
      <c r="K1045" s="319"/>
    </row>
    <row r="1046" spans="4:11">
      <c r="D1046"/>
      <c r="E1046" s="317"/>
      <c r="F1046" s="318"/>
      <c r="G1046"/>
      <c r="H1046"/>
      <c r="I1046"/>
      <c r="J1046"/>
      <c r="K1046" s="319"/>
    </row>
    <row r="1047" spans="4:11">
      <c r="D1047"/>
      <c r="E1047" s="317"/>
      <c r="F1047" s="318"/>
      <c r="G1047"/>
      <c r="H1047"/>
      <c r="I1047"/>
      <c r="J1047"/>
      <c r="K1047" s="319"/>
    </row>
    <row r="1048" spans="4:11">
      <c r="D1048"/>
      <c r="E1048" s="317"/>
      <c r="F1048" s="318"/>
      <c r="G1048"/>
      <c r="H1048"/>
      <c r="I1048"/>
      <c r="J1048"/>
      <c r="K1048" s="319"/>
    </row>
    <row r="1049" spans="4:11">
      <c r="D1049"/>
      <c r="E1049" s="317"/>
      <c r="F1049" s="318"/>
      <c r="G1049"/>
      <c r="H1049"/>
      <c r="I1049"/>
      <c r="J1049"/>
      <c r="K1049" s="319"/>
    </row>
    <row r="1050" spans="4:11">
      <c r="D1050"/>
      <c r="E1050" s="317"/>
      <c r="F1050" s="318"/>
      <c r="G1050"/>
      <c r="H1050"/>
      <c r="I1050"/>
      <c r="J1050"/>
      <c r="K1050" s="319"/>
    </row>
    <row r="1051" spans="4:11">
      <c r="D1051"/>
      <c r="E1051" s="317"/>
      <c r="F1051" s="318"/>
      <c r="G1051"/>
      <c r="H1051"/>
      <c r="I1051"/>
      <c r="J1051"/>
      <c r="K1051" s="319"/>
    </row>
    <row r="1052" spans="4:11">
      <c r="D1052"/>
      <c r="E1052" s="317"/>
      <c r="F1052" s="318"/>
      <c r="G1052"/>
      <c r="H1052"/>
      <c r="I1052"/>
      <c r="J1052"/>
      <c r="K1052" s="319"/>
    </row>
    <row r="1053" spans="4:11">
      <c r="D1053"/>
      <c r="E1053" s="317"/>
      <c r="F1053" s="318"/>
      <c r="G1053"/>
      <c r="H1053"/>
      <c r="I1053"/>
      <c r="J1053"/>
      <c r="K1053" s="319"/>
    </row>
    <row r="1054" spans="4:11">
      <c r="D1054"/>
      <c r="E1054" s="317"/>
      <c r="F1054" s="318"/>
      <c r="G1054"/>
      <c r="H1054"/>
      <c r="I1054"/>
      <c r="J1054"/>
      <c r="K1054" s="319"/>
    </row>
    <row r="1055" spans="4:11">
      <c r="D1055"/>
      <c r="E1055" s="317"/>
      <c r="F1055" s="318"/>
      <c r="G1055"/>
      <c r="H1055"/>
      <c r="I1055"/>
      <c r="J1055"/>
      <c r="K1055" s="319"/>
    </row>
    <row r="1056" spans="4:11">
      <c r="D1056"/>
      <c r="E1056" s="317"/>
      <c r="F1056" s="318"/>
      <c r="G1056"/>
      <c r="H1056"/>
      <c r="I1056"/>
      <c r="J1056"/>
      <c r="K1056" s="319"/>
    </row>
    <row r="1057" spans="4:11">
      <c r="D1057"/>
      <c r="E1057" s="317"/>
      <c r="F1057" s="318"/>
      <c r="G1057"/>
      <c r="H1057"/>
      <c r="I1057"/>
      <c r="J1057"/>
      <c r="K1057" s="319"/>
    </row>
    <row r="1058" spans="4:11">
      <c r="D1058"/>
      <c r="E1058" s="317"/>
      <c r="F1058" s="318"/>
      <c r="G1058"/>
      <c r="H1058"/>
      <c r="I1058"/>
      <c r="J1058"/>
      <c r="K1058" s="319"/>
    </row>
    <row r="1059" spans="4:11">
      <c r="D1059"/>
      <c r="E1059" s="317"/>
      <c r="F1059" s="318"/>
      <c r="G1059"/>
      <c r="H1059"/>
      <c r="I1059"/>
      <c r="J1059"/>
      <c r="K1059" s="319"/>
    </row>
    <row r="1060" spans="4:11">
      <c r="D1060"/>
      <c r="E1060" s="317"/>
      <c r="F1060" s="318"/>
      <c r="G1060"/>
      <c r="H1060"/>
      <c r="I1060"/>
      <c r="J1060"/>
      <c r="K1060" s="319"/>
    </row>
    <row r="1061" spans="4:11">
      <c r="D1061"/>
      <c r="E1061" s="317"/>
      <c r="F1061" s="318"/>
      <c r="G1061"/>
      <c r="H1061"/>
      <c r="I1061"/>
      <c r="J1061"/>
      <c r="K1061" s="319"/>
    </row>
    <row r="1062" spans="4:11">
      <c r="D1062"/>
      <c r="E1062" s="317"/>
      <c r="F1062" s="318"/>
      <c r="G1062"/>
      <c r="H1062"/>
      <c r="I1062"/>
      <c r="J1062"/>
      <c r="K1062" s="319"/>
    </row>
    <row r="1063" spans="4:11">
      <c r="D1063"/>
      <c r="E1063" s="317"/>
      <c r="F1063" s="318"/>
      <c r="G1063"/>
      <c r="H1063"/>
      <c r="I1063"/>
      <c r="J1063"/>
      <c r="K1063" s="319"/>
    </row>
    <row r="1064" spans="4:11">
      <c r="D1064"/>
      <c r="E1064" s="317"/>
      <c r="F1064" s="318"/>
      <c r="G1064"/>
      <c r="H1064"/>
      <c r="I1064"/>
      <c r="J1064"/>
      <c r="K1064" s="319"/>
    </row>
    <row r="1065" spans="4:11">
      <c r="D1065"/>
      <c r="E1065" s="317"/>
      <c r="F1065" s="318"/>
      <c r="G1065"/>
      <c r="H1065"/>
      <c r="I1065"/>
      <c r="J1065"/>
      <c r="K1065" s="319"/>
    </row>
    <row r="1066" spans="4:11">
      <c r="D1066"/>
      <c r="E1066" s="317"/>
      <c r="F1066" s="318"/>
      <c r="G1066"/>
      <c r="H1066"/>
      <c r="I1066"/>
      <c r="J1066"/>
      <c r="K1066" s="319"/>
    </row>
    <row r="1067" spans="4:11">
      <c r="D1067"/>
      <c r="E1067" s="317"/>
      <c r="F1067" s="318"/>
      <c r="G1067"/>
      <c r="H1067"/>
      <c r="I1067"/>
      <c r="J1067"/>
      <c r="K1067" s="319"/>
    </row>
    <row r="1068" spans="4:11">
      <c r="D1068"/>
      <c r="E1068" s="317"/>
      <c r="F1068" s="318"/>
      <c r="G1068"/>
      <c r="H1068"/>
      <c r="I1068"/>
      <c r="J1068"/>
      <c r="K1068" s="319"/>
    </row>
    <row r="1069" spans="4:11">
      <c r="D1069"/>
      <c r="E1069" s="317"/>
      <c r="F1069" s="318"/>
      <c r="G1069"/>
      <c r="H1069"/>
      <c r="I1069"/>
      <c r="J1069"/>
      <c r="K1069" s="319"/>
    </row>
    <row r="1070" spans="4:11">
      <c r="D1070"/>
      <c r="E1070" s="317"/>
      <c r="F1070" s="318"/>
      <c r="G1070"/>
      <c r="H1070"/>
      <c r="I1070"/>
      <c r="J1070"/>
      <c r="K1070" s="319"/>
    </row>
    <row r="1071" spans="4:11">
      <c r="D1071"/>
      <c r="E1071" s="317"/>
      <c r="F1071" s="318"/>
      <c r="G1071"/>
      <c r="H1071"/>
      <c r="I1071"/>
      <c r="J1071"/>
      <c r="K1071" s="319"/>
    </row>
    <row r="1072" spans="4:11">
      <c r="D1072"/>
      <c r="E1072" s="317"/>
      <c r="F1072" s="318"/>
      <c r="G1072"/>
      <c r="H1072"/>
      <c r="I1072"/>
      <c r="J1072"/>
      <c r="K1072" s="319"/>
    </row>
    <row r="1073" spans="4:11">
      <c r="D1073"/>
      <c r="E1073" s="317"/>
      <c r="F1073" s="318"/>
      <c r="G1073"/>
      <c r="H1073"/>
      <c r="I1073"/>
      <c r="J1073"/>
      <c r="K1073" s="319"/>
    </row>
    <row r="1074" spans="4:11">
      <c r="D1074"/>
      <c r="E1074" s="317"/>
      <c r="F1074" s="318"/>
      <c r="G1074"/>
      <c r="H1074"/>
      <c r="I1074"/>
      <c r="J1074"/>
      <c r="K1074" s="319"/>
    </row>
    <row r="1075" spans="4:11">
      <c r="D1075"/>
      <c r="E1075" s="317"/>
      <c r="F1075" s="318"/>
      <c r="G1075"/>
      <c r="H1075"/>
      <c r="I1075"/>
      <c r="J1075"/>
      <c r="K1075" s="319"/>
    </row>
    <row r="1076" spans="4:11">
      <c r="D1076"/>
      <c r="E1076" s="317"/>
      <c r="F1076" s="318"/>
      <c r="G1076"/>
      <c r="H1076"/>
      <c r="I1076"/>
      <c r="J1076"/>
      <c r="K1076" s="319"/>
    </row>
    <row r="1077" spans="4:11">
      <c r="D1077"/>
      <c r="E1077" s="317"/>
      <c r="F1077" s="318"/>
      <c r="G1077"/>
      <c r="H1077"/>
      <c r="I1077"/>
      <c r="J1077"/>
      <c r="K1077" s="319"/>
    </row>
    <row r="1078" spans="4:11">
      <c r="D1078"/>
      <c r="E1078" s="317"/>
      <c r="F1078" s="318"/>
      <c r="G1078"/>
      <c r="H1078"/>
      <c r="I1078"/>
      <c r="J1078"/>
      <c r="K1078" s="319"/>
    </row>
    <row r="1079" spans="4:11">
      <c r="D1079"/>
      <c r="E1079" s="317"/>
      <c r="F1079" s="318"/>
      <c r="G1079"/>
      <c r="H1079"/>
      <c r="I1079"/>
      <c r="J1079"/>
      <c r="K1079" s="319"/>
    </row>
    <row r="1080" spans="4:11">
      <c r="D1080"/>
      <c r="E1080" s="317"/>
      <c r="F1080" s="318"/>
      <c r="G1080"/>
      <c r="H1080"/>
      <c r="I1080"/>
      <c r="J1080"/>
      <c r="K1080" s="319"/>
    </row>
    <row r="1081" spans="4:11">
      <c r="D1081"/>
      <c r="E1081" s="317"/>
      <c r="F1081" s="318"/>
      <c r="G1081"/>
      <c r="H1081"/>
      <c r="I1081"/>
      <c r="J1081"/>
      <c r="K1081" s="319"/>
    </row>
    <row r="1082" spans="4:11">
      <c r="D1082"/>
      <c r="E1082" s="317"/>
      <c r="F1082" s="318"/>
      <c r="G1082"/>
      <c r="H1082"/>
      <c r="I1082"/>
      <c r="J1082"/>
      <c r="K1082" s="319"/>
    </row>
    <row r="1083" spans="4:11">
      <c r="D1083"/>
      <c r="E1083" s="317"/>
      <c r="F1083" s="318"/>
      <c r="G1083"/>
      <c r="H1083"/>
      <c r="I1083"/>
      <c r="J1083"/>
      <c r="K1083" s="319"/>
    </row>
    <row r="1084" spans="4:11">
      <c r="D1084"/>
      <c r="E1084" s="317"/>
      <c r="F1084" s="318"/>
      <c r="G1084"/>
      <c r="H1084"/>
      <c r="I1084"/>
      <c r="J1084"/>
      <c r="K1084" s="319"/>
    </row>
    <row r="1085" spans="4:11">
      <c r="D1085"/>
      <c r="E1085" s="317"/>
      <c r="F1085" s="318"/>
      <c r="G1085"/>
      <c r="H1085"/>
      <c r="I1085"/>
      <c r="J1085"/>
      <c r="K1085" s="319"/>
    </row>
    <row r="1086" spans="4:11">
      <c r="D1086"/>
      <c r="E1086" s="317"/>
      <c r="F1086" s="318"/>
      <c r="G1086"/>
      <c r="H1086"/>
      <c r="I1086"/>
      <c r="J1086"/>
      <c r="K1086" s="319"/>
    </row>
    <row r="1087" spans="4:11">
      <c r="D1087"/>
      <c r="E1087" s="317"/>
      <c r="F1087" s="318"/>
      <c r="G1087"/>
      <c r="H1087"/>
      <c r="I1087"/>
      <c r="J1087"/>
      <c r="K1087" s="319"/>
    </row>
    <row r="1088" spans="4:11">
      <c r="D1088"/>
      <c r="E1088" s="317"/>
      <c r="F1088" s="318"/>
      <c r="G1088"/>
      <c r="H1088"/>
      <c r="I1088"/>
      <c r="J1088"/>
      <c r="K1088" s="319"/>
    </row>
    <row r="1089" spans="4:11">
      <c r="D1089"/>
      <c r="E1089" s="317"/>
      <c r="F1089" s="318"/>
      <c r="G1089"/>
      <c r="H1089"/>
      <c r="I1089"/>
      <c r="J1089"/>
      <c r="K1089" s="319"/>
    </row>
    <row r="1090" spans="4:11">
      <c r="D1090"/>
      <c r="E1090" s="317"/>
      <c r="F1090" s="318"/>
      <c r="G1090"/>
      <c r="H1090"/>
      <c r="I1090"/>
      <c r="J1090"/>
      <c r="K1090" s="319"/>
    </row>
    <row r="1091" spans="4:11">
      <c r="D1091"/>
      <c r="E1091" s="317"/>
      <c r="F1091" s="318"/>
      <c r="G1091"/>
      <c r="H1091"/>
      <c r="I1091"/>
      <c r="J1091"/>
      <c r="K1091" s="319"/>
    </row>
    <row r="1092" spans="4:11">
      <c r="D1092"/>
      <c r="E1092" s="317"/>
      <c r="F1092" s="318"/>
      <c r="G1092"/>
      <c r="H1092"/>
      <c r="I1092"/>
      <c r="J1092"/>
      <c r="K1092" s="319"/>
    </row>
    <row r="1093" spans="4:11">
      <c r="D1093"/>
      <c r="E1093" s="317"/>
      <c r="F1093" s="318"/>
      <c r="G1093"/>
      <c r="H1093"/>
      <c r="I1093"/>
      <c r="J1093"/>
      <c r="K1093" s="319"/>
    </row>
    <row r="1094" spans="4:11">
      <c r="D1094"/>
      <c r="E1094" s="317"/>
      <c r="F1094" s="318"/>
      <c r="G1094"/>
      <c r="H1094"/>
      <c r="I1094"/>
      <c r="J1094"/>
      <c r="K1094" s="319"/>
    </row>
    <row r="1095" spans="4:11">
      <c r="D1095"/>
      <c r="E1095" s="317"/>
      <c r="F1095" s="318"/>
      <c r="G1095"/>
      <c r="H1095"/>
      <c r="I1095"/>
      <c r="J1095"/>
      <c r="K1095" s="319"/>
    </row>
    <row r="1096" spans="4:11">
      <c r="D1096"/>
      <c r="E1096" s="317"/>
      <c r="F1096" s="318"/>
      <c r="G1096"/>
      <c r="H1096"/>
      <c r="I1096"/>
      <c r="J1096"/>
      <c r="K1096" s="319"/>
    </row>
    <row r="1097" spans="4:11">
      <c r="D1097"/>
      <c r="E1097" s="317"/>
      <c r="F1097" s="318"/>
      <c r="G1097"/>
      <c r="H1097"/>
      <c r="I1097"/>
      <c r="J1097"/>
      <c r="K1097" s="319"/>
    </row>
    <row r="1098" spans="4:11">
      <c r="D1098"/>
      <c r="E1098" s="317"/>
      <c r="F1098" s="318"/>
      <c r="G1098"/>
      <c r="H1098"/>
      <c r="I1098"/>
      <c r="J1098"/>
      <c r="K1098" s="319"/>
    </row>
    <row r="1099" spans="4:11">
      <c r="D1099"/>
      <c r="E1099" s="317"/>
      <c r="F1099" s="318"/>
      <c r="G1099"/>
      <c r="H1099"/>
      <c r="I1099"/>
      <c r="J1099"/>
      <c r="K1099" s="319"/>
    </row>
    <row r="1100" spans="4:11">
      <c r="D1100"/>
      <c r="E1100" s="317"/>
      <c r="F1100" s="318"/>
      <c r="G1100"/>
      <c r="H1100"/>
      <c r="I1100"/>
      <c r="J1100"/>
      <c r="K1100" s="319"/>
    </row>
    <row r="1101" spans="4:11">
      <c r="D1101"/>
      <c r="E1101" s="317"/>
      <c r="F1101" s="318"/>
      <c r="G1101"/>
      <c r="H1101"/>
      <c r="I1101"/>
      <c r="J1101"/>
      <c r="K1101" s="319"/>
    </row>
    <row r="1102" spans="4:11">
      <c r="D1102"/>
      <c r="E1102" s="317"/>
      <c r="F1102" s="318"/>
      <c r="G1102"/>
      <c r="H1102"/>
      <c r="I1102"/>
      <c r="J1102"/>
      <c r="K1102" s="319"/>
    </row>
    <row r="1103" spans="4:11">
      <c r="D1103"/>
      <c r="E1103" s="317"/>
      <c r="F1103" s="318"/>
      <c r="G1103"/>
      <c r="H1103"/>
      <c r="I1103"/>
      <c r="J1103"/>
      <c r="K1103" s="319"/>
    </row>
    <row r="1104" spans="4:11">
      <c r="D1104"/>
      <c r="E1104" s="317"/>
      <c r="F1104" s="318"/>
      <c r="G1104"/>
      <c r="H1104"/>
      <c r="I1104"/>
      <c r="J1104"/>
      <c r="K1104" s="319"/>
    </row>
    <row r="1105" spans="4:11">
      <c r="D1105"/>
      <c r="E1105" s="317"/>
      <c r="F1105" s="318"/>
      <c r="G1105"/>
      <c r="H1105"/>
      <c r="I1105"/>
      <c r="J1105"/>
      <c r="K1105" s="319"/>
    </row>
    <row r="1106" spans="4:11">
      <c r="D1106"/>
      <c r="E1106" s="317"/>
      <c r="F1106" s="318"/>
      <c r="G1106"/>
      <c r="H1106"/>
      <c r="I1106"/>
      <c r="J1106"/>
      <c r="K1106" s="319"/>
    </row>
    <row r="1107" spans="4:11">
      <c r="D1107"/>
      <c r="E1107" s="317"/>
      <c r="F1107" s="318"/>
      <c r="G1107"/>
      <c r="H1107"/>
      <c r="I1107"/>
      <c r="J1107"/>
      <c r="K1107" s="319"/>
    </row>
    <row r="1108" spans="4:11">
      <c r="D1108"/>
      <c r="E1108" s="317"/>
      <c r="F1108" s="318"/>
      <c r="G1108"/>
      <c r="H1108"/>
      <c r="I1108"/>
      <c r="J1108"/>
      <c r="K1108" s="319"/>
    </row>
    <row r="1109" spans="4:11">
      <c r="D1109"/>
      <c r="E1109" s="317"/>
      <c r="F1109" s="318"/>
      <c r="G1109"/>
      <c r="H1109"/>
      <c r="I1109"/>
      <c r="J1109"/>
      <c r="K1109" s="319"/>
    </row>
    <row r="1110" spans="4:11">
      <c r="D1110"/>
      <c r="E1110" s="317"/>
      <c r="F1110" s="318"/>
      <c r="G1110"/>
      <c r="H1110"/>
      <c r="I1110"/>
      <c r="J1110"/>
      <c r="K1110" s="319"/>
    </row>
    <row r="1111" spans="4:11">
      <c r="D1111"/>
      <c r="E1111" s="317"/>
      <c r="F1111" s="318"/>
      <c r="G1111"/>
      <c r="H1111"/>
      <c r="I1111"/>
      <c r="J1111"/>
      <c r="K1111" s="319"/>
    </row>
    <row r="1112" spans="4:11">
      <c r="D1112"/>
      <c r="E1112" s="317"/>
      <c r="F1112" s="318"/>
      <c r="G1112"/>
      <c r="H1112"/>
      <c r="I1112"/>
      <c r="J1112"/>
      <c r="K1112" s="319"/>
    </row>
    <row r="1113" spans="4:11">
      <c r="D1113"/>
      <c r="E1113" s="317"/>
      <c r="F1113" s="318"/>
      <c r="G1113"/>
      <c r="H1113"/>
      <c r="I1113"/>
      <c r="J1113"/>
      <c r="K1113" s="319"/>
    </row>
    <row r="1114" spans="4:11">
      <c r="D1114"/>
      <c r="E1114" s="317"/>
      <c r="F1114" s="318"/>
      <c r="G1114"/>
      <c r="H1114"/>
      <c r="I1114"/>
      <c r="J1114"/>
      <c r="K1114" s="319"/>
    </row>
    <row r="1115" spans="4:11">
      <c r="D1115"/>
      <c r="E1115" s="317"/>
      <c r="F1115" s="318"/>
      <c r="G1115"/>
      <c r="H1115"/>
      <c r="I1115"/>
      <c r="J1115"/>
      <c r="K1115" s="319"/>
    </row>
    <row r="1116" spans="4:11">
      <c r="D1116"/>
      <c r="E1116" s="317"/>
      <c r="F1116" s="318"/>
      <c r="G1116"/>
      <c r="H1116"/>
      <c r="I1116"/>
      <c r="J1116"/>
      <c r="K1116" s="319"/>
    </row>
    <row r="1117" spans="4:11">
      <c r="D1117"/>
      <c r="E1117" s="317"/>
      <c r="F1117" s="318"/>
      <c r="G1117"/>
      <c r="H1117"/>
      <c r="I1117"/>
      <c r="J1117"/>
      <c r="K1117" s="319"/>
    </row>
    <row r="1118" spans="4:11">
      <c r="D1118"/>
      <c r="E1118" s="317"/>
      <c r="F1118" s="318"/>
      <c r="G1118"/>
      <c r="H1118"/>
      <c r="I1118"/>
      <c r="J1118"/>
      <c r="K1118" s="319"/>
    </row>
    <row r="1119" spans="4:11">
      <c r="D1119"/>
      <c r="E1119" s="317"/>
      <c r="F1119" s="318"/>
      <c r="G1119"/>
      <c r="H1119"/>
      <c r="I1119"/>
      <c r="J1119"/>
      <c r="K1119" s="319"/>
    </row>
    <row r="1120" spans="4:11">
      <c r="D1120"/>
      <c r="E1120" s="317"/>
      <c r="F1120" s="318"/>
      <c r="G1120"/>
      <c r="H1120"/>
      <c r="I1120"/>
      <c r="J1120"/>
      <c r="K1120" s="319"/>
    </row>
    <row r="1121" spans="4:11">
      <c r="D1121"/>
      <c r="E1121" s="317"/>
      <c r="F1121" s="318"/>
      <c r="G1121"/>
      <c r="H1121"/>
      <c r="I1121"/>
      <c r="J1121"/>
      <c r="K1121" s="319"/>
    </row>
    <row r="1122" spans="4:11">
      <c r="D1122"/>
      <c r="E1122" s="317"/>
      <c r="F1122" s="318"/>
      <c r="G1122"/>
      <c r="H1122"/>
      <c r="I1122"/>
      <c r="J1122"/>
      <c r="K1122" s="319"/>
    </row>
    <row r="1123" spans="4:11">
      <c r="D1123"/>
      <c r="E1123" s="317"/>
      <c r="F1123" s="318"/>
      <c r="G1123"/>
      <c r="H1123"/>
      <c r="I1123"/>
      <c r="J1123"/>
      <c r="K1123" s="319"/>
    </row>
    <row r="1124" spans="4:11">
      <c r="D1124"/>
      <c r="E1124" s="317"/>
      <c r="F1124" s="318"/>
      <c r="G1124"/>
      <c r="H1124"/>
      <c r="I1124"/>
      <c r="J1124"/>
      <c r="K1124" s="319"/>
    </row>
    <row r="1125" spans="4:11">
      <c r="D1125"/>
      <c r="E1125" s="317"/>
      <c r="F1125" s="318"/>
      <c r="G1125"/>
      <c r="H1125"/>
      <c r="I1125"/>
      <c r="J1125"/>
      <c r="K1125" s="319"/>
    </row>
    <row r="1126" spans="4:11">
      <c r="D1126"/>
      <c r="E1126" s="317"/>
      <c r="F1126" s="318"/>
      <c r="G1126"/>
      <c r="H1126"/>
      <c r="I1126"/>
      <c r="J1126"/>
      <c r="K1126" s="319"/>
    </row>
    <row r="1127" spans="4:11">
      <c r="D1127"/>
      <c r="E1127" s="317"/>
      <c r="F1127" s="318"/>
      <c r="G1127"/>
      <c r="H1127"/>
      <c r="I1127"/>
      <c r="J1127"/>
      <c r="K1127" s="319"/>
    </row>
    <row r="1128" spans="4:11">
      <c r="D1128"/>
      <c r="E1128" s="317"/>
      <c r="F1128" s="318"/>
      <c r="G1128"/>
      <c r="H1128"/>
      <c r="I1128"/>
      <c r="J1128"/>
      <c r="K1128" s="319"/>
    </row>
    <row r="1129" spans="4:11">
      <c r="D1129"/>
      <c r="E1129" s="317"/>
      <c r="F1129" s="318"/>
      <c r="G1129"/>
      <c r="H1129"/>
      <c r="I1129"/>
      <c r="J1129"/>
      <c r="K1129" s="319"/>
    </row>
    <row r="1130" spans="4:11">
      <c r="D1130"/>
      <c r="E1130" s="317"/>
      <c r="F1130" s="318"/>
      <c r="G1130"/>
      <c r="H1130"/>
      <c r="I1130"/>
      <c r="J1130"/>
      <c r="K1130" s="319"/>
    </row>
    <row r="1131" spans="4:11">
      <c r="D1131"/>
      <c r="E1131" s="317"/>
      <c r="F1131" s="318"/>
      <c r="G1131"/>
      <c r="H1131"/>
      <c r="I1131"/>
      <c r="J1131"/>
      <c r="K1131" s="319"/>
    </row>
    <row r="1132" spans="4:11">
      <c r="D1132"/>
      <c r="E1132" s="317"/>
      <c r="F1132" s="318"/>
      <c r="G1132"/>
      <c r="H1132"/>
      <c r="I1132"/>
      <c r="J1132"/>
      <c r="K1132" s="319"/>
    </row>
    <row r="1133" spans="4:11">
      <c r="D1133"/>
      <c r="E1133" s="317"/>
      <c r="F1133" s="318"/>
      <c r="G1133"/>
      <c r="H1133"/>
      <c r="I1133"/>
      <c r="J1133"/>
      <c r="K1133" s="319"/>
    </row>
    <row r="1134" spans="4:11">
      <c r="D1134"/>
      <c r="E1134" s="317"/>
      <c r="F1134" s="318"/>
      <c r="G1134"/>
      <c r="H1134"/>
      <c r="I1134"/>
      <c r="J1134"/>
      <c r="K1134" s="319"/>
    </row>
    <row r="1135" spans="4:11">
      <c r="D1135"/>
      <c r="E1135" s="317"/>
      <c r="F1135" s="318"/>
      <c r="G1135"/>
      <c r="H1135"/>
      <c r="I1135"/>
      <c r="J1135"/>
      <c r="K1135" s="319"/>
    </row>
    <row r="1136" spans="4:11">
      <c r="D1136"/>
      <c r="E1136" s="317"/>
      <c r="F1136" s="318"/>
      <c r="G1136"/>
      <c r="H1136"/>
      <c r="I1136"/>
      <c r="J1136"/>
      <c r="K1136" s="319"/>
    </row>
    <row r="1137" spans="4:11">
      <c r="D1137"/>
      <c r="E1137" s="317"/>
      <c r="F1137" s="318"/>
      <c r="G1137"/>
      <c r="H1137"/>
      <c r="I1137"/>
      <c r="J1137"/>
      <c r="K1137" s="319"/>
    </row>
    <row r="1138" spans="4:11">
      <c r="D1138"/>
      <c r="E1138" s="317"/>
      <c r="F1138" s="318"/>
      <c r="G1138"/>
      <c r="H1138"/>
      <c r="I1138"/>
      <c r="J1138"/>
      <c r="K1138" s="319"/>
    </row>
    <row r="1139" spans="4:11">
      <c r="D1139"/>
      <c r="E1139" s="317"/>
      <c r="F1139" s="318"/>
      <c r="G1139"/>
      <c r="H1139"/>
      <c r="I1139"/>
      <c r="J1139"/>
      <c r="K1139" s="319"/>
    </row>
    <row r="1140" spans="4:11">
      <c r="D1140"/>
      <c r="E1140" s="317"/>
      <c r="F1140" s="318"/>
      <c r="G1140"/>
      <c r="H1140"/>
      <c r="I1140"/>
      <c r="J1140"/>
      <c r="K1140" s="319"/>
    </row>
    <row r="1141" spans="4:11">
      <c r="D1141"/>
      <c r="E1141" s="317"/>
      <c r="F1141" s="318"/>
      <c r="G1141"/>
      <c r="H1141"/>
      <c r="I1141"/>
      <c r="J1141"/>
      <c r="K1141" s="319"/>
    </row>
    <row r="1142" spans="4:11">
      <c r="D1142"/>
      <c r="E1142" s="317"/>
      <c r="F1142" s="318"/>
      <c r="G1142"/>
      <c r="H1142"/>
      <c r="I1142"/>
      <c r="J1142"/>
      <c r="K1142" s="319"/>
    </row>
    <row r="1143" spans="4:11">
      <c r="D1143"/>
      <c r="E1143" s="317"/>
      <c r="F1143" s="318"/>
      <c r="G1143"/>
      <c r="H1143"/>
      <c r="I1143"/>
      <c r="J1143"/>
      <c r="K1143" s="319"/>
    </row>
    <row r="1144" spans="4:11">
      <c r="D1144"/>
      <c r="E1144" s="317"/>
      <c r="F1144" s="318"/>
      <c r="G1144"/>
      <c r="H1144"/>
      <c r="I1144"/>
      <c r="J1144"/>
      <c r="K1144" s="319"/>
    </row>
    <row r="1145" spans="4:11">
      <c r="D1145"/>
      <c r="E1145" s="317"/>
      <c r="F1145" s="318"/>
      <c r="G1145"/>
      <c r="H1145"/>
      <c r="I1145"/>
      <c r="J1145"/>
      <c r="K1145" s="319"/>
    </row>
    <row r="1146" spans="4:11">
      <c r="D1146"/>
      <c r="E1146" s="317"/>
      <c r="F1146" s="318"/>
      <c r="G1146"/>
      <c r="H1146"/>
      <c r="I1146"/>
      <c r="J1146"/>
      <c r="K1146" s="319"/>
    </row>
    <row r="1147" spans="4:11">
      <c r="D1147"/>
      <c r="E1147" s="317"/>
      <c r="F1147" s="318"/>
      <c r="G1147"/>
      <c r="H1147"/>
      <c r="I1147"/>
      <c r="J1147"/>
      <c r="K1147" s="319"/>
    </row>
    <row r="1148" spans="4:11">
      <c r="D1148"/>
      <c r="E1148" s="317"/>
      <c r="F1148" s="318"/>
      <c r="G1148"/>
      <c r="H1148"/>
      <c r="I1148"/>
      <c r="J1148"/>
      <c r="K1148" s="319"/>
    </row>
    <row r="1149" spans="4:11">
      <c r="D1149"/>
      <c r="E1149" s="317"/>
      <c r="F1149" s="318"/>
      <c r="G1149"/>
      <c r="H1149"/>
      <c r="I1149"/>
      <c r="J1149"/>
      <c r="K1149" s="319"/>
    </row>
    <row r="1150" spans="4:11">
      <c r="D1150"/>
      <c r="E1150" s="317"/>
      <c r="F1150" s="318"/>
      <c r="G1150"/>
      <c r="H1150"/>
      <c r="I1150"/>
      <c r="J1150"/>
      <c r="K1150" s="319"/>
    </row>
    <row r="1151" spans="4:11">
      <c r="D1151"/>
      <c r="E1151" s="317"/>
      <c r="F1151" s="318"/>
      <c r="G1151"/>
      <c r="H1151"/>
      <c r="I1151"/>
      <c r="J1151"/>
      <c r="K1151" s="319"/>
    </row>
    <row r="1152" spans="4:11">
      <c r="D1152"/>
      <c r="E1152" s="317"/>
      <c r="F1152" s="318"/>
      <c r="G1152"/>
      <c r="H1152"/>
      <c r="I1152"/>
      <c r="J1152"/>
      <c r="K1152" s="319"/>
    </row>
    <row r="1153" spans="4:11">
      <c r="D1153"/>
      <c r="E1153" s="317"/>
      <c r="F1153" s="318"/>
      <c r="G1153"/>
      <c r="H1153"/>
      <c r="I1153"/>
      <c r="J1153"/>
      <c r="K1153" s="319"/>
    </row>
    <row r="1154" spans="4:11">
      <c r="D1154"/>
      <c r="E1154" s="317"/>
      <c r="F1154" s="318"/>
      <c r="G1154"/>
      <c r="H1154"/>
      <c r="I1154"/>
      <c r="J1154"/>
      <c r="K1154" s="319"/>
    </row>
    <row r="1155" spans="4:11">
      <c r="D1155"/>
      <c r="E1155" s="317"/>
      <c r="F1155" s="318"/>
      <c r="G1155"/>
      <c r="H1155"/>
      <c r="I1155"/>
      <c r="J1155"/>
      <c r="K1155" s="319"/>
    </row>
    <row r="1156" spans="4:11">
      <c r="D1156"/>
      <c r="E1156" s="317"/>
      <c r="F1156" s="318"/>
      <c r="G1156"/>
      <c r="H1156"/>
      <c r="I1156"/>
      <c r="J1156"/>
      <c r="K1156" s="319"/>
    </row>
    <row r="1157" spans="4:11">
      <c r="D1157"/>
      <c r="E1157" s="317"/>
      <c r="F1157" s="318"/>
      <c r="G1157"/>
      <c r="H1157"/>
      <c r="I1157"/>
      <c r="J1157"/>
      <c r="K1157" s="319"/>
    </row>
    <row r="1158" spans="4:11">
      <c r="D1158"/>
      <c r="E1158" s="317"/>
      <c r="F1158" s="318"/>
      <c r="G1158"/>
      <c r="H1158"/>
      <c r="I1158"/>
      <c r="J1158"/>
      <c r="K1158" s="319"/>
    </row>
    <row r="1159" spans="4:11">
      <c r="D1159"/>
      <c r="E1159" s="317"/>
      <c r="F1159" s="318"/>
      <c r="G1159"/>
      <c r="H1159"/>
      <c r="I1159"/>
      <c r="J1159"/>
      <c r="K1159" s="319"/>
    </row>
    <row r="1160" spans="4:11">
      <c r="D1160"/>
      <c r="E1160" s="317"/>
      <c r="F1160" s="318"/>
      <c r="G1160"/>
      <c r="H1160"/>
      <c r="I1160"/>
      <c r="J1160"/>
      <c r="K1160" s="319"/>
    </row>
    <row r="1161" spans="4:11">
      <c r="D1161"/>
      <c r="E1161" s="317"/>
      <c r="F1161" s="318"/>
      <c r="G1161"/>
      <c r="H1161"/>
      <c r="I1161"/>
      <c r="J1161"/>
      <c r="K1161" s="319"/>
    </row>
    <row r="1162" spans="4:11">
      <c r="D1162"/>
      <c r="E1162" s="317"/>
      <c r="F1162" s="318"/>
      <c r="G1162"/>
      <c r="H1162"/>
      <c r="I1162"/>
      <c r="J1162"/>
      <c r="K1162" s="319"/>
    </row>
    <row r="1163" spans="4:11">
      <c r="D1163"/>
      <c r="E1163" s="317"/>
      <c r="F1163" s="318"/>
      <c r="G1163"/>
      <c r="H1163"/>
      <c r="I1163"/>
      <c r="J1163"/>
      <c r="K1163" s="319"/>
    </row>
    <row r="1164" spans="4:11">
      <c r="D1164"/>
      <c r="E1164" s="317"/>
      <c r="F1164" s="318"/>
      <c r="G1164"/>
      <c r="H1164"/>
      <c r="I1164"/>
      <c r="J1164"/>
      <c r="K1164" s="319"/>
    </row>
    <row r="1165" spans="4:11">
      <c r="D1165"/>
      <c r="E1165" s="317"/>
      <c r="F1165" s="318"/>
      <c r="G1165"/>
      <c r="H1165"/>
      <c r="I1165"/>
      <c r="J1165"/>
      <c r="K1165" s="319"/>
    </row>
    <row r="1166" spans="4:11">
      <c r="D1166"/>
      <c r="E1166" s="317"/>
      <c r="F1166" s="318"/>
      <c r="G1166"/>
      <c r="H1166"/>
      <c r="I1166"/>
      <c r="J1166"/>
      <c r="K1166" s="319"/>
    </row>
    <row r="1167" spans="4:11">
      <c r="D1167"/>
      <c r="E1167" s="317"/>
      <c r="F1167" s="318"/>
      <c r="G1167"/>
      <c r="H1167"/>
      <c r="I1167"/>
      <c r="J1167"/>
      <c r="K1167" s="319"/>
    </row>
    <row r="1168" spans="4:11">
      <c r="D1168"/>
      <c r="E1168" s="317"/>
      <c r="F1168" s="318"/>
      <c r="G1168"/>
      <c r="H1168"/>
      <c r="I1168"/>
      <c r="J1168"/>
      <c r="K1168" s="319"/>
    </row>
    <row r="1169" spans="4:11">
      <c r="D1169"/>
      <c r="E1169" s="317"/>
      <c r="F1169" s="318"/>
      <c r="G1169"/>
      <c r="H1169"/>
      <c r="I1169"/>
      <c r="J1169"/>
      <c r="K1169" s="319"/>
    </row>
    <row r="1170" spans="4:11">
      <c r="D1170"/>
      <c r="E1170" s="317"/>
      <c r="F1170" s="318"/>
      <c r="G1170"/>
      <c r="H1170"/>
      <c r="I1170"/>
      <c r="J1170"/>
      <c r="K1170" s="319"/>
    </row>
    <row r="1171" spans="4:11">
      <c r="D1171"/>
      <c r="E1171" s="317"/>
      <c r="F1171" s="318"/>
      <c r="G1171"/>
      <c r="H1171"/>
      <c r="I1171"/>
      <c r="J1171"/>
      <c r="K1171" s="319"/>
    </row>
    <row r="1172" spans="4:11">
      <c r="D1172"/>
      <c r="E1172" s="317"/>
      <c r="F1172" s="318"/>
      <c r="G1172"/>
      <c r="H1172"/>
      <c r="I1172"/>
      <c r="J1172"/>
      <c r="K1172" s="319"/>
    </row>
    <row r="1173" spans="4:11">
      <c r="D1173"/>
      <c r="E1173" s="317"/>
      <c r="F1173" s="318"/>
      <c r="G1173"/>
      <c r="H1173"/>
      <c r="I1173"/>
      <c r="J1173"/>
      <c r="K1173" s="319"/>
    </row>
    <row r="1174" spans="4:11">
      <c r="D1174"/>
      <c r="E1174" s="317"/>
      <c r="F1174" s="318"/>
      <c r="G1174"/>
      <c r="H1174"/>
      <c r="I1174"/>
      <c r="J1174"/>
      <c r="K1174" s="319"/>
    </row>
    <row r="1175" spans="4:11">
      <c r="D1175"/>
      <c r="E1175" s="317"/>
      <c r="F1175" s="318"/>
      <c r="G1175"/>
      <c r="H1175"/>
      <c r="I1175"/>
      <c r="J1175"/>
      <c r="K1175" s="319"/>
    </row>
    <row r="1176" spans="4:11">
      <c r="D1176"/>
      <c r="E1176" s="317"/>
      <c r="F1176" s="318"/>
      <c r="G1176"/>
      <c r="H1176"/>
      <c r="I1176"/>
      <c r="J1176"/>
      <c r="K1176" s="319"/>
    </row>
    <row r="1177" spans="4:11">
      <c r="D1177"/>
      <c r="E1177" s="317"/>
      <c r="F1177" s="318"/>
      <c r="G1177"/>
      <c r="H1177"/>
      <c r="I1177"/>
      <c r="J1177"/>
      <c r="K1177" s="319"/>
    </row>
    <row r="1178" spans="4:11">
      <c r="D1178"/>
      <c r="E1178" s="317"/>
      <c r="F1178" s="318"/>
      <c r="G1178"/>
      <c r="H1178"/>
      <c r="I1178"/>
      <c r="J1178"/>
      <c r="K1178" s="319"/>
    </row>
    <row r="1179" spans="4:11">
      <c r="D1179"/>
      <c r="E1179" s="317"/>
      <c r="F1179" s="318"/>
      <c r="G1179"/>
      <c r="H1179"/>
      <c r="I1179"/>
      <c r="J1179"/>
      <c r="K1179" s="319"/>
    </row>
    <row r="1180" spans="4:11">
      <c r="D1180"/>
      <c r="E1180" s="317"/>
      <c r="F1180" s="318"/>
      <c r="G1180"/>
      <c r="H1180"/>
      <c r="I1180"/>
      <c r="J1180"/>
      <c r="K1180" s="319"/>
    </row>
    <row r="1181" spans="4:11">
      <c r="D1181"/>
      <c r="E1181" s="317"/>
      <c r="F1181" s="318"/>
      <c r="G1181"/>
      <c r="H1181"/>
      <c r="I1181"/>
      <c r="J1181"/>
      <c r="K1181" s="319"/>
    </row>
    <row r="1182" spans="4:11">
      <c r="D1182"/>
      <c r="E1182" s="317"/>
      <c r="F1182" s="318"/>
      <c r="G1182"/>
      <c r="H1182"/>
      <c r="I1182"/>
      <c r="J1182"/>
      <c r="K1182" s="319"/>
    </row>
    <row r="1183" spans="4:11">
      <c r="D1183"/>
      <c r="E1183" s="317"/>
      <c r="F1183" s="318"/>
      <c r="G1183"/>
      <c r="H1183"/>
      <c r="I1183"/>
      <c r="J1183"/>
      <c r="K1183" s="319"/>
    </row>
    <row r="1184" spans="4:11">
      <c r="D1184"/>
      <c r="E1184" s="317"/>
      <c r="F1184" s="318"/>
      <c r="G1184"/>
      <c r="H1184"/>
      <c r="I1184"/>
      <c r="J1184"/>
      <c r="K1184" s="319"/>
    </row>
    <row r="1185" spans="4:11">
      <c r="D1185"/>
      <c r="E1185" s="317"/>
      <c r="F1185" s="318"/>
      <c r="G1185"/>
      <c r="H1185"/>
      <c r="I1185"/>
      <c r="J1185"/>
      <c r="K1185" s="319"/>
    </row>
    <row r="1186" spans="4:11">
      <c r="D1186"/>
      <c r="E1186" s="317"/>
      <c r="F1186" s="318"/>
      <c r="G1186"/>
      <c r="H1186"/>
      <c r="I1186"/>
      <c r="J1186"/>
      <c r="K1186" s="319"/>
    </row>
    <row r="1187" spans="4:11">
      <c r="D1187"/>
      <c r="E1187" s="317"/>
      <c r="F1187" s="318"/>
      <c r="G1187"/>
      <c r="H1187"/>
      <c r="I1187"/>
      <c r="J1187"/>
      <c r="K1187" s="319"/>
    </row>
    <row r="1188" spans="4:11">
      <c r="D1188"/>
      <c r="E1188" s="317"/>
      <c r="F1188" s="318"/>
      <c r="G1188"/>
      <c r="H1188"/>
      <c r="I1188"/>
      <c r="J1188"/>
      <c r="K1188" s="319"/>
    </row>
    <row r="1189" spans="4:11">
      <c r="D1189"/>
      <c r="E1189" s="317"/>
      <c r="F1189" s="318"/>
      <c r="G1189"/>
      <c r="H1189"/>
      <c r="I1189"/>
      <c r="J1189"/>
      <c r="K1189" s="319"/>
    </row>
    <row r="1190" spans="4:11">
      <c r="D1190"/>
      <c r="E1190" s="317"/>
      <c r="F1190" s="318"/>
      <c r="G1190"/>
      <c r="H1190"/>
      <c r="I1190"/>
      <c r="J1190"/>
      <c r="K1190" s="319"/>
    </row>
    <row r="1191" spans="4:11">
      <c r="D1191"/>
      <c r="E1191" s="317"/>
      <c r="F1191" s="318"/>
      <c r="G1191"/>
      <c r="H1191"/>
      <c r="I1191"/>
      <c r="J1191"/>
      <c r="K1191" s="319"/>
    </row>
    <row r="1192" spans="4:11">
      <c r="D1192"/>
      <c r="E1192" s="317"/>
      <c r="F1192" s="318"/>
      <c r="G1192"/>
      <c r="H1192"/>
      <c r="I1192"/>
      <c r="J1192"/>
      <c r="K1192" s="319"/>
    </row>
    <row r="1193" spans="4:11">
      <c r="D1193"/>
      <c r="E1193" s="317"/>
      <c r="F1193" s="318"/>
      <c r="G1193"/>
      <c r="H1193"/>
      <c r="I1193"/>
      <c r="J1193"/>
      <c r="K1193" s="319"/>
    </row>
    <row r="1194" spans="4:11">
      <c r="D1194"/>
      <c r="E1194" s="317"/>
      <c r="F1194" s="318"/>
      <c r="G1194"/>
      <c r="H1194"/>
      <c r="I1194"/>
      <c r="J1194"/>
      <c r="K1194" s="319"/>
    </row>
    <row r="1195" spans="4:11">
      <c r="D1195"/>
      <c r="E1195" s="317"/>
      <c r="F1195" s="318"/>
      <c r="G1195"/>
      <c r="H1195"/>
      <c r="I1195"/>
      <c r="J1195"/>
      <c r="K1195" s="319"/>
    </row>
    <row r="1196" spans="4:11">
      <c r="D1196"/>
      <c r="E1196" s="317"/>
      <c r="F1196" s="318"/>
      <c r="G1196"/>
      <c r="H1196"/>
      <c r="I1196"/>
      <c r="J1196"/>
      <c r="K1196" s="319"/>
    </row>
    <row r="1197" spans="4:11">
      <c r="D1197"/>
      <c r="E1197" s="317"/>
      <c r="F1197" s="318"/>
      <c r="G1197"/>
      <c r="H1197"/>
      <c r="I1197"/>
      <c r="J1197"/>
      <c r="K1197" s="319"/>
    </row>
    <row r="1198" spans="4:11">
      <c r="D1198"/>
      <c r="E1198" s="317"/>
      <c r="F1198" s="318"/>
      <c r="G1198"/>
      <c r="H1198"/>
      <c r="I1198"/>
      <c r="J1198"/>
      <c r="K1198" s="319"/>
    </row>
    <row r="1199" spans="4:11">
      <c r="D1199"/>
      <c r="E1199" s="317"/>
      <c r="F1199" s="318"/>
      <c r="G1199"/>
      <c r="H1199"/>
      <c r="I1199"/>
      <c r="J1199"/>
      <c r="K1199" s="319"/>
    </row>
    <row r="1200" spans="4:11">
      <c r="D1200"/>
      <c r="E1200" s="317"/>
      <c r="F1200" s="318"/>
      <c r="G1200"/>
      <c r="H1200"/>
      <c r="I1200"/>
      <c r="J1200"/>
      <c r="K1200" s="319"/>
    </row>
    <row r="1201" spans="4:11">
      <c r="D1201"/>
      <c r="E1201" s="317"/>
      <c r="F1201" s="318"/>
      <c r="G1201"/>
      <c r="H1201"/>
      <c r="I1201"/>
      <c r="J1201"/>
      <c r="K1201" s="319"/>
    </row>
    <row r="1202" spans="4:11">
      <c r="D1202"/>
      <c r="E1202" s="317"/>
      <c r="F1202" s="318"/>
      <c r="G1202"/>
      <c r="H1202"/>
      <c r="I1202"/>
      <c r="J1202"/>
      <c r="K1202" s="319"/>
    </row>
    <row r="1203" spans="4:11">
      <c r="D1203"/>
      <c r="E1203" s="317"/>
      <c r="F1203" s="318"/>
      <c r="G1203"/>
      <c r="H1203"/>
      <c r="I1203"/>
      <c r="J1203"/>
      <c r="K1203" s="319"/>
    </row>
    <row r="1204" spans="4:11">
      <c r="D1204"/>
      <c r="E1204" s="317"/>
      <c r="F1204" s="318"/>
      <c r="G1204"/>
      <c r="H1204"/>
      <c r="I1204"/>
      <c r="J1204"/>
      <c r="K1204" s="319"/>
    </row>
    <row r="1205" spans="4:11">
      <c r="D1205"/>
      <c r="E1205" s="317"/>
      <c r="F1205" s="318"/>
      <c r="G1205"/>
      <c r="H1205"/>
      <c r="I1205"/>
      <c r="J1205"/>
      <c r="K1205" s="319"/>
    </row>
    <row r="1206" spans="4:11">
      <c r="D1206"/>
      <c r="E1206" s="317"/>
      <c r="F1206" s="318"/>
      <c r="G1206"/>
      <c r="H1206"/>
      <c r="I1206"/>
      <c r="J1206"/>
      <c r="K1206" s="319"/>
    </row>
    <row r="1207" spans="4:11">
      <c r="D1207"/>
      <c r="E1207" s="317"/>
      <c r="F1207" s="318"/>
      <c r="G1207"/>
      <c r="H1207"/>
      <c r="I1207"/>
      <c r="J1207"/>
      <c r="K1207" s="319"/>
    </row>
    <row r="1208" spans="4:11">
      <c r="D1208"/>
      <c r="E1208" s="317"/>
      <c r="F1208" s="318"/>
      <c r="G1208"/>
      <c r="H1208"/>
      <c r="I1208"/>
      <c r="J1208"/>
      <c r="K1208" s="319"/>
    </row>
    <row r="1209" spans="4:11">
      <c r="D1209"/>
      <c r="E1209" s="317"/>
      <c r="F1209" s="318"/>
      <c r="G1209"/>
      <c r="H1209"/>
      <c r="I1209"/>
      <c r="J1209"/>
      <c r="K1209" s="319"/>
    </row>
    <row r="1210" spans="4:11">
      <c r="D1210"/>
      <c r="E1210" s="317"/>
      <c r="F1210" s="318"/>
      <c r="G1210"/>
      <c r="H1210"/>
      <c r="I1210"/>
      <c r="J1210"/>
      <c r="K1210" s="319"/>
    </row>
    <row r="1211" spans="4:11">
      <c r="D1211"/>
      <c r="E1211" s="317"/>
      <c r="F1211" s="318"/>
      <c r="G1211"/>
      <c r="H1211"/>
      <c r="I1211"/>
      <c r="J1211"/>
      <c r="K1211" s="319"/>
    </row>
    <row r="1212" spans="4:11">
      <c r="D1212"/>
      <c r="E1212" s="317"/>
      <c r="F1212" s="318"/>
      <c r="G1212"/>
      <c r="H1212"/>
      <c r="I1212"/>
      <c r="J1212"/>
      <c r="K1212" s="319"/>
    </row>
    <row r="1213" spans="4:11">
      <c r="D1213"/>
      <c r="E1213" s="317"/>
      <c r="F1213" s="318"/>
      <c r="G1213"/>
      <c r="H1213"/>
      <c r="I1213"/>
      <c r="J1213"/>
      <c r="K1213" s="319"/>
    </row>
    <row r="1214" spans="4:11">
      <c r="D1214"/>
      <c r="E1214" s="317"/>
      <c r="F1214" s="318"/>
      <c r="G1214"/>
      <c r="H1214"/>
      <c r="I1214"/>
      <c r="J1214"/>
      <c r="K1214" s="319"/>
    </row>
    <row r="1215" spans="4:11">
      <c r="D1215"/>
      <c r="E1215" s="317"/>
      <c r="F1215" s="318"/>
      <c r="G1215"/>
      <c r="H1215"/>
      <c r="I1215"/>
      <c r="J1215"/>
      <c r="K1215" s="319"/>
    </row>
    <row r="1216" spans="4:11">
      <c r="D1216"/>
      <c r="E1216" s="317"/>
      <c r="F1216" s="318"/>
      <c r="G1216"/>
      <c r="H1216"/>
      <c r="I1216"/>
      <c r="J1216"/>
      <c r="K1216" s="319"/>
    </row>
    <row r="1217" spans="4:11">
      <c r="D1217"/>
      <c r="E1217" s="317"/>
      <c r="F1217" s="318"/>
      <c r="G1217"/>
      <c r="H1217"/>
      <c r="I1217"/>
      <c r="J1217"/>
      <c r="K1217" s="319"/>
    </row>
    <row r="1218" spans="4:11">
      <c r="D1218"/>
      <c r="E1218" s="317"/>
      <c r="F1218" s="318"/>
      <c r="G1218"/>
      <c r="H1218"/>
      <c r="I1218"/>
      <c r="J1218"/>
      <c r="K1218" s="319"/>
    </row>
    <row r="1219" spans="4:11">
      <c r="D1219"/>
      <c r="E1219" s="317"/>
      <c r="F1219" s="318"/>
      <c r="G1219"/>
      <c r="H1219"/>
      <c r="I1219"/>
      <c r="J1219"/>
      <c r="K1219" s="319"/>
    </row>
    <row r="1220" spans="4:11">
      <c r="D1220"/>
      <c r="E1220" s="317"/>
      <c r="F1220" s="318"/>
      <c r="G1220"/>
      <c r="H1220"/>
      <c r="I1220"/>
      <c r="J1220"/>
      <c r="K1220" s="319"/>
    </row>
    <row r="1221" spans="4:11">
      <c r="D1221"/>
      <c r="E1221" s="317"/>
      <c r="F1221" s="318"/>
      <c r="G1221"/>
      <c r="H1221"/>
      <c r="I1221"/>
      <c r="J1221"/>
      <c r="K1221" s="319"/>
    </row>
    <row r="1222" spans="4:11">
      <c r="D1222"/>
      <c r="E1222" s="317"/>
      <c r="F1222" s="318"/>
      <c r="G1222"/>
      <c r="H1222"/>
      <c r="I1222"/>
      <c r="J1222"/>
      <c r="K1222" s="319"/>
    </row>
    <row r="1223" spans="4:11">
      <c r="D1223"/>
      <c r="E1223" s="317"/>
      <c r="F1223" s="318"/>
      <c r="G1223"/>
      <c r="H1223"/>
      <c r="I1223"/>
      <c r="J1223"/>
      <c r="K1223" s="319"/>
    </row>
    <row r="1224" spans="4:11">
      <c r="D1224"/>
      <c r="E1224" s="317"/>
      <c r="F1224" s="318"/>
      <c r="G1224"/>
      <c r="H1224"/>
      <c r="I1224"/>
      <c r="J1224"/>
      <c r="K1224" s="319"/>
    </row>
    <row r="1225" spans="4:11">
      <c r="D1225"/>
      <c r="E1225" s="317"/>
      <c r="F1225" s="318"/>
      <c r="G1225"/>
      <c r="H1225"/>
      <c r="I1225"/>
      <c r="J1225"/>
      <c r="K1225" s="319"/>
    </row>
    <row r="1226" spans="4:11">
      <c r="D1226"/>
      <c r="E1226" s="317"/>
      <c r="F1226" s="318"/>
      <c r="G1226"/>
      <c r="H1226"/>
      <c r="I1226"/>
      <c r="J1226"/>
      <c r="K1226" s="319"/>
    </row>
    <row r="1227" spans="4:11">
      <c r="D1227"/>
      <c r="E1227" s="317"/>
      <c r="F1227" s="318"/>
      <c r="G1227"/>
      <c r="H1227"/>
      <c r="I1227"/>
      <c r="J1227"/>
      <c r="K1227" s="319"/>
    </row>
    <row r="1228" spans="4:11">
      <c r="D1228"/>
      <c r="E1228" s="317"/>
      <c r="F1228" s="318"/>
      <c r="G1228"/>
      <c r="H1228"/>
      <c r="I1228"/>
      <c r="J1228"/>
      <c r="K1228" s="319"/>
    </row>
    <row r="1229" spans="4:11">
      <c r="D1229"/>
      <c r="E1229" s="317"/>
      <c r="F1229" s="318"/>
      <c r="G1229"/>
      <c r="H1229"/>
      <c r="I1229"/>
      <c r="J1229"/>
      <c r="K1229" s="319"/>
    </row>
    <row r="1230" spans="4:11">
      <c r="D1230"/>
      <c r="E1230" s="317"/>
      <c r="F1230" s="318"/>
      <c r="G1230"/>
      <c r="H1230"/>
      <c r="I1230"/>
      <c r="J1230"/>
      <c r="K1230" s="319"/>
    </row>
    <row r="1231" spans="4:11">
      <c r="D1231"/>
      <c r="E1231" s="317"/>
      <c r="F1231" s="318"/>
      <c r="G1231"/>
      <c r="H1231"/>
      <c r="I1231"/>
      <c r="J1231"/>
      <c r="K1231" s="319"/>
    </row>
    <row r="1232" spans="4:11">
      <c r="D1232"/>
      <c r="E1232" s="317"/>
      <c r="F1232" s="318"/>
      <c r="G1232"/>
      <c r="H1232"/>
      <c r="I1232"/>
      <c r="J1232"/>
      <c r="K1232" s="319"/>
    </row>
    <row r="1233" spans="4:11">
      <c r="D1233"/>
      <c r="E1233" s="317"/>
      <c r="F1233" s="318"/>
      <c r="G1233"/>
      <c r="H1233"/>
      <c r="I1233"/>
      <c r="J1233"/>
      <c r="K1233" s="319"/>
    </row>
    <row r="1234" spans="4:11">
      <c r="D1234"/>
      <c r="E1234" s="317"/>
      <c r="F1234" s="318"/>
      <c r="G1234"/>
      <c r="H1234"/>
      <c r="I1234"/>
      <c r="J1234"/>
      <c r="K1234" s="319"/>
    </row>
    <row r="1235" spans="4:11">
      <c r="D1235"/>
      <c r="E1235" s="317"/>
      <c r="F1235" s="318"/>
      <c r="G1235"/>
      <c r="H1235"/>
      <c r="I1235"/>
      <c r="J1235"/>
      <c r="K1235" s="319"/>
    </row>
    <row r="1236" spans="4:11">
      <c r="D1236"/>
      <c r="E1236" s="317"/>
      <c r="F1236" s="318"/>
      <c r="G1236"/>
      <c r="H1236"/>
      <c r="I1236"/>
      <c r="J1236"/>
      <c r="K1236" s="319"/>
    </row>
    <row r="1237" spans="4:11">
      <c r="D1237"/>
      <c r="E1237" s="317"/>
      <c r="F1237" s="318"/>
      <c r="G1237"/>
      <c r="H1237"/>
      <c r="I1237"/>
      <c r="J1237"/>
      <c r="K1237" s="319"/>
    </row>
    <row r="1238" spans="4:11">
      <c r="D1238"/>
      <c r="E1238" s="317"/>
      <c r="F1238" s="318"/>
      <c r="G1238"/>
      <c r="H1238"/>
      <c r="I1238"/>
      <c r="J1238"/>
      <c r="K1238" s="319"/>
    </row>
    <row r="1239" spans="4:11">
      <c r="D1239"/>
      <c r="E1239" s="317"/>
      <c r="F1239" s="318"/>
      <c r="G1239"/>
      <c r="H1239"/>
      <c r="I1239"/>
      <c r="J1239"/>
      <c r="K1239" s="319"/>
    </row>
    <row r="1240" spans="4:11">
      <c r="D1240"/>
      <c r="E1240" s="317"/>
      <c r="F1240" s="318"/>
      <c r="G1240"/>
      <c r="H1240"/>
      <c r="I1240"/>
      <c r="J1240"/>
      <c r="K1240" s="319"/>
    </row>
    <row r="1241" spans="4:11">
      <c r="D1241"/>
      <c r="E1241" s="317"/>
      <c r="F1241" s="318"/>
      <c r="G1241"/>
      <c r="H1241"/>
      <c r="I1241"/>
      <c r="J1241"/>
      <c r="K1241" s="319"/>
    </row>
    <row r="1242" spans="4:11">
      <c r="D1242"/>
      <c r="E1242" s="317"/>
      <c r="F1242" s="318"/>
      <c r="G1242"/>
      <c r="H1242"/>
      <c r="I1242"/>
      <c r="J1242"/>
      <c r="K1242" s="319"/>
    </row>
    <row r="1243" spans="4:11">
      <c r="D1243"/>
      <c r="E1243" s="317"/>
      <c r="F1243" s="318"/>
      <c r="G1243"/>
      <c r="H1243"/>
      <c r="I1243"/>
      <c r="J1243"/>
      <c r="K1243" s="319"/>
    </row>
    <row r="1244" spans="4:11">
      <c r="D1244"/>
      <c r="E1244" s="317"/>
      <c r="F1244" s="318"/>
      <c r="G1244"/>
      <c r="H1244"/>
      <c r="I1244"/>
      <c r="J1244"/>
      <c r="K1244" s="319"/>
    </row>
    <row r="1245" spans="4:11">
      <c r="D1245"/>
      <c r="E1245" s="317"/>
      <c r="F1245" s="318"/>
      <c r="G1245"/>
      <c r="H1245"/>
      <c r="I1245"/>
      <c r="J1245"/>
      <c r="K1245" s="319"/>
    </row>
  </sheetData>
  <mergeCells count="29">
    <mergeCell ref="E9:G9"/>
    <mergeCell ref="A1:D1"/>
    <mergeCell ref="E1:K1"/>
    <mergeCell ref="A2:D2"/>
    <mergeCell ref="E2:J2"/>
    <mergeCell ref="E3:K3"/>
    <mergeCell ref="A4:K4"/>
    <mergeCell ref="E5:G5"/>
    <mergeCell ref="H5:H6"/>
    <mergeCell ref="E6:G6"/>
    <mergeCell ref="E7:G7"/>
    <mergeCell ref="E8:G8"/>
    <mergeCell ref="E10:G10"/>
    <mergeCell ref="G11:H11"/>
    <mergeCell ref="E12:F12"/>
    <mergeCell ref="G12:H12"/>
    <mergeCell ref="E13:F13"/>
    <mergeCell ref="G13:H13"/>
    <mergeCell ref="I13:J13"/>
    <mergeCell ref="E14:F14"/>
    <mergeCell ref="G14:H14"/>
    <mergeCell ref="I14:J14"/>
    <mergeCell ref="E15:F15"/>
    <mergeCell ref="G15:H15"/>
    <mergeCell ref="F16:G16"/>
    <mergeCell ref="F17:G17"/>
    <mergeCell ref="N19:O19"/>
    <mergeCell ref="C20:C21"/>
    <mergeCell ref="E225:F2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SFB  NC600-16  GMP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Plum</dc:creator>
  <cp:lastModifiedBy>Windows User</cp:lastModifiedBy>
  <dcterms:created xsi:type="dcterms:W3CDTF">2020-04-27T23:28:58Z</dcterms:created>
  <dcterms:modified xsi:type="dcterms:W3CDTF">2020-04-28T19:48:21Z</dcterms:modified>
</cp:coreProperties>
</file>